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3" activeTab="3"/>
  </bookViews>
  <sheets>
    <sheet name="Лист1" sheetId="1" state="hidden" r:id="rId1"/>
    <sheet name="Radio Record" sheetId="2" state="hidden" r:id="rId2"/>
    <sheet name="Zvezda" sheetId="3" state="hidden" r:id="rId3"/>
    <sheet name="Спорт FM " sheetId="4" r:id="rId4"/>
    <sheet name="Лист2" sheetId="5" state="hidden" r:id="rId5"/>
  </sheets>
  <definedNames>
    <definedName name="_xlnm.Print_Area" localSheetId="1">'Radio Record'!$A$1:$Q$34</definedName>
    <definedName name="_xlnm.Print_Area" localSheetId="2">'Zvezda'!$A$2:$H$40</definedName>
    <definedName name="_xlnm.Print_Area" localSheetId="3">'Спорт FM '!$A$1:$J$32</definedName>
  </definedNames>
  <calcPr fullCalcOnLoad="1"/>
</workbook>
</file>

<file path=xl/sharedStrings.xml><?xml version="1.0" encoding="utf-8"?>
<sst xmlns="http://schemas.openxmlformats.org/spreadsheetml/2006/main" count="390" uniqueCount="250">
  <si>
    <t>Минимальная покупка: 1 неделя</t>
  </si>
  <si>
    <t>Агентская скидка: 15%</t>
  </si>
  <si>
    <t>Объемные скидки:</t>
  </si>
  <si>
    <t>От 2 до 4 недель = 5% (объёмная скидка);</t>
  </si>
  <si>
    <t>Более 4 до 6 недель = 10% (объёмная скидка);</t>
  </si>
  <si>
    <t>Более 6 недель = 15% (объёмная скидка)</t>
  </si>
  <si>
    <t>ПОГОДА</t>
  </si>
  <si>
    <t>Эфир: МОСКВА</t>
  </si>
  <si>
    <t>Программа/Рубрика</t>
  </si>
  <si>
    <t>Время выхода</t>
  </si>
  <si>
    <t>Элементы спонсорства</t>
  </si>
  <si>
    <t>Пн</t>
  </si>
  <si>
    <t>Вт</t>
  </si>
  <si>
    <t>Ср</t>
  </si>
  <si>
    <t>Чт</t>
  </si>
  <si>
    <t>Пт</t>
  </si>
  <si>
    <t>Сб</t>
  </si>
  <si>
    <t>Вс</t>
  </si>
  <si>
    <t>Цена за 1 выход*</t>
  </si>
  <si>
    <t>Цена недельного пакета *</t>
  </si>
  <si>
    <t>* В рублях без НДС</t>
  </si>
  <si>
    <t>Итого выходов в неделю</t>
  </si>
  <si>
    <t>Описание</t>
  </si>
  <si>
    <r>
      <t xml:space="preserve">Возможные скидки </t>
    </r>
    <r>
      <rPr>
        <b/>
        <u val="single"/>
        <sz val="10"/>
        <color indexed="16"/>
        <rFont val="Arial"/>
        <family val="2"/>
      </rPr>
      <t>на размещение</t>
    </r>
    <r>
      <rPr>
        <b/>
        <sz val="10"/>
        <color indexed="16"/>
        <rFont val="Arial"/>
        <family val="2"/>
      </rPr>
      <t>:</t>
    </r>
  </si>
  <si>
    <r>
      <t xml:space="preserve">Возможен перерасчёт </t>
    </r>
    <r>
      <rPr>
        <b/>
        <u val="single"/>
        <sz val="10"/>
        <color indexed="16"/>
        <rFont val="Arial"/>
        <family val="2"/>
      </rPr>
      <t xml:space="preserve">стоимости производства </t>
    </r>
    <r>
      <rPr>
        <b/>
        <sz val="10"/>
        <color indexed="16"/>
        <rFont val="Arial"/>
        <family val="2"/>
      </rPr>
      <t>в индивидуальных случаях.</t>
    </r>
  </si>
  <si>
    <t>Цена за единицу</t>
  </si>
  <si>
    <t>Примечание</t>
  </si>
  <si>
    <t>3 200р.  производство пакета спонсорских заставок</t>
  </si>
  <si>
    <t>ПРЕДЛОЖЕНИЕ по СПОНСОРСТВУ программ на РАДИО РЕКОРД</t>
  </si>
  <si>
    <t>Эфир: Сеть</t>
  </si>
  <si>
    <t>Новости</t>
  </si>
  <si>
    <t>Описание программы/рубрики</t>
  </si>
  <si>
    <t>-</t>
  </si>
  <si>
    <t>*В рублях без НДС</t>
  </si>
  <si>
    <t>*Минимальный период спонсорства - одна неделя</t>
  </si>
  <si>
    <t>База данных: Radio Index - Россия (+ Zodiac). Апрель - Сентябрь 2013</t>
  </si>
  <si>
    <t>Размер генеральной совокупности (тыс.): 62413,78</t>
  </si>
  <si>
    <t>Целевая база: Население</t>
  </si>
  <si>
    <t>Размер целевой базы (тыс.): 62413,78</t>
  </si>
  <si>
    <t>Целевая группа: Население</t>
  </si>
  <si>
    <t>Размер целевой группы (тыс.): 62413,78     Выборка: 77055</t>
  </si>
  <si>
    <t>Размер (%): 100,0%</t>
  </si>
  <si>
    <t>Целевые медиа: Все станции</t>
  </si>
  <si>
    <t>Европа Плюс</t>
  </si>
  <si>
    <t>AQH</t>
  </si>
  <si>
    <t>Reach Dly</t>
  </si>
  <si>
    <t>Reach</t>
  </si>
  <si>
    <t>20:00-22:00</t>
  </si>
  <si>
    <t>16:00-18:00</t>
  </si>
  <si>
    <t>00:00-02:00</t>
  </si>
  <si>
    <t>17:00-19:00</t>
  </si>
  <si>
    <t>Пн-Пт</t>
  </si>
  <si>
    <t>Все говорят</t>
  </si>
  <si>
    <t>Евромикс</t>
  </si>
  <si>
    <t>РАШ</t>
  </si>
  <si>
    <t>Еврохит</t>
  </si>
  <si>
    <t xml:space="preserve">«SMS-чат»
</t>
  </si>
  <si>
    <t xml:space="preserve">Чтение смс слушателей
</t>
  </si>
  <si>
    <t xml:space="preserve">«SUPERCHART» 
</t>
  </si>
  <si>
    <t xml:space="preserve">Главный танцевальный чарт России
</t>
  </si>
  <si>
    <t xml:space="preserve">2  ролика вне блока в программе (15 сек)
2 лайнера ведущим в программе (15 сек)
25 анонсов с интеграцией спонсора вне программы (информация о спонсоре 15 сек.) 
</t>
  </si>
  <si>
    <t xml:space="preserve">Рубрика «Классика Рекорда»
</t>
  </si>
  <si>
    <t xml:space="preserve">Хиты от создателей танцевальной музыки 
</t>
  </si>
  <si>
    <t>Объём интеграции партнёра</t>
  </si>
  <si>
    <t xml:space="preserve">70 роликов (15 сек) в конце рубрики 
</t>
  </si>
  <si>
    <t xml:space="preserve">Рубрика «Тест-драйв»     
</t>
  </si>
  <si>
    <t xml:space="preserve">Слушатели оценивают новый трек           </t>
  </si>
  <si>
    <t xml:space="preserve">5  роликов вне блока в программе (15 сек)
5 лайнеров ведущим в программе (15 сек)
</t>
  </si>
  <si>
    <t xml:space="preserve">«Мегаутро» </t>
  </si>
  <si>
    <t xml:space="preserve">10 роликов вне блока в программе (15 сек)
10 лайнеров ведущим в программе (15 сек)
5 розыгрышей («Розыгрыш от Спонсора такого-то…» или лайнер )
25 анонсов с интеграцией спонсора вне программы (информация о спонсоре 15 сек.) 
</t>
  </si>
  <si>
    <t>«Мегамикс»</t>
  </si>
  <si>
    <t xml:space="preserve">10 роликов вне блока в программе (15сек)
10 лайнеров ведущим в программе (15 сек)
15 анонсов с интеграцией спонсора вне программы 
(информация о спонсоре 15 сек.) 
</t>
  </si>
  <si>
    <r>
      <rPr>
        <b/>
        <sz val="10"/>
        <color indexed="8"/>
        <rFont val="Arial"/>
        <family val="2"/>
      </rPr>
      <t>Пн-Пт.</t>
    </r>
    <r>
      <rPr>
        <sz val="10"/>
        <color indexed="8"/>
        <rFont val="Arial"/>
        <family val="2"/>
      </rPr>
      <t xml:space="preserve">, 18.28
</t>
    </r>
  </si>
  <si>
    <r>
      <rPr>
        <b/>
        <sz val="10"/>
        <color indexed="8"/>
        <rFont val="Arial"/>
        <family val="2"/>
      </rPr>
      <t>Пн.-Пт</t>
    </r>
    <r>
      <rPr>
        <sz val="10"/>
        <color indexed="8"/>
        <rFont val="Arial"/>
        <family val="2"/>
      </rPr>
      <t xml:space="preserve">., 8.00 – 10.00 </t>
    </r>
  </si>
  <si>
    <r>
      <rPr>
        <b/>
        <sz val="10"/>
        <color indexed="8"/>
        <rFont val="Arial"/>
        <family val="2"/>
      </rPr>
      <t>Пн.-Пт.</t>
    </r>
    <r>
      <rPr>
        <sz val="10"/>
        <color indexed="8"/>
        <rFont val="Arial"/>
        <family val="2"/>
      </rPr>
      <t xml:space="preserve">, 07.00 – 08.00, 19.00 – 20.00
</t>
    </r>
  </si>
  <si>
    <t>«Треш-шоу Кремова и Хрусталева»</t>
  </si>
  <si>
    <t xml:space="preserve">5 роликов вне блока в программе (15 сек)
5 лайнеров ведущим в программе (15 сек)
25 анонсов с интеграцией спонсора вне программы 
(информация о спонсоре 15 сек.) 
</t>
  </si>
  <si>
    <r>
      <rPr>
        <b/>
        <sz val="10"/>
        <color indexed="8"/>
        <rFont val="Arial"/>
        <family val="2"/>
      </rPr>
      <t>Пн.-Пт</t>
    </r>
    <r>
      <rPr>
        <sz val="10"/>
        <color indexed="8"/>
        <rFont val="Arial"/>
        <family val="2"/>
      </rPr>
      <t xml:space="preserve">., 20.00 – 21.00
</t>
    </r>
  </si>
  <si>
    <t>Юмористическая программа, включающая
в себя обсуждение новостей с
зашкаливающей степенью абсурда и 
рубрики с участием слушателей</t>
  </si>
  <si>
    <t>Уникальное шоу, в котором за час звучит
100 хитов.</t>
  </si>
  <si>
    <t>Антипод утреннему шоу. Самая 
энергичная музыка и минимум
разговоров</t>
  </si>
  <si>
    <t>«Открытая студия Кремова и Хрусталева»</t>
  </si>
  <si>
    <t>Завершающее неделю шоу Кремова и Хрусталёва, которое может быть проведено в прямом эфире из любого места страны. В течение недели ведущие анонсируют место и время, где состоится эфир и приглашают слушателей присоединиться к «живому» общению</t>
  </si>
  <si>
    <r>
      <t xml:space="preserve">+ 200 000 р.
</t>
    </r>
    <r>
      <rPr>
        <i/>
        <sz val="10"/>
        <color indexed="8"/>
        <rFont val="Arial"/>
        <family val="2"/>
      </rPr>
      <t>(дополнительно к стоимости недельного пакета треш-шоу Кремова и Хрусталёва), а также оплата транспортных / гостиничных расходов на выезд эфирной группы</t>
    </r>
  </si>
  <si>
    <t xml:space="preserve"> Zhan,
Cosmo &amp; Скоробогатый,
Matisse &amp; Sadko</t>
  </si>
  <si>
    <t xml:space="preserve">10 роликов вне блока в программе (15 сек.)
10 лайнеров ведущим в программе (15 сек.)
18 анонсов с интеграцией спонсора вне программы (информация о спонсоре 15 сек.)  
</t>
  </si>
  <si>
    <t xml:space="preserve"> 6 500 р. производство ролика                 </t>
  </si>
  <si>
    <t xml:space="preserve"> 6 500 р. производство ролика + 3 200 р. лайнеры к розыгрышу  +  2 250 р. производство хвоста к анонсу            </t>
  </si>
  <si>
    <t xml:space="preserve"> 6 500 р. производство ролика                    +  2 250 р. производство хвоста к анонсу</t>
  </si>
  <si>
    <t>Производство*</t>
  </si>
  <si>
    <t>Открывающий лайнер - 5 сек.                          Закрывающий лайнер - 15 сек.</t>
  </si>
  <si>
    <t>Удивительные и малоизвестные факты  из самых разных областей знаний</t>
  </si>
  <si>
    <t>РАДИОГРАММА</t>
  </si>
  <si>
    <t>Удивительные и невероятные разработки в области вооружений. Безумные идеи и смелые проекты, многие из которых так и остались на бумаге</t>
  </si>
  <si>
    <t xml:space="preserve">СЕКРЕТНЫЙ ПОЛИГОН
</t>
  </si>
  <si>
    <t>Интересные факты об орденах и медалях России и других стран, история подвигов и побед, судьбы отличившихся и награждавших</t>
  </si>
  <si>
    <t xml:space="preserve">ИСТОРИЯ НАГРАДЫ
</t>
  </si>
  <si>
    <t>Биографии и воспоминания
Этнографические работы
Русская и мировая классика
(Карамзин, Ключевский, Гиляровский, Булгаков, Гоголь, Чехов, Достоевский, Дюма, Миклухо-Маклай, Костомаров, Даль, Стивенсон, Лихачев, Загоскин…
)</t>
  </si>
  <si>
    <t xml:space="preserve">НОЧНАЯ  РАДИО-КНИГА
</t>
  </si>
  <si>
    <t>Фрагменты художественных произведений, исторические анекдоты, реконструкция интервью с героями и очевидцами событий.
(Екатерина II, Александр Суворов, Михаил Ломоносов, Иван Грозный, Александр Невский; Ганнибал, Цезарь, Чингисхан, Магеллан и многие другие…)</t>
  </si>
  <si>
    <t xml:space="preserve">ИСТОРИЧЕСКИЕ ЗАМЕТКИ
</t>
  </si>
  <si>
    <t xml:space="preserve">Книги: их авторы, издатели, главные 
герои и прототипы.
</t>
  </si>
  <si>
    <t xml:space="preserve">КУРСИВОМ…
</t>
  </si>
  <si>
    <t xml:space="preserve">Фрагменты истории в письмах очевидцев.
</t>
  </si>
  <si>
    <t xml:space="preserve">ИСТОРИИ В ПИСЬМАХ
</t>
  </si>
  <si>
    <t xml:space="preserve">Серьёзные научные открытия и курьёзные факты о нашем организме
</t>
  </si>
  <si>
    <t xml:space="preserve">КАК МЫ УСТРОЕНЫ?
</t>
  </si>
  <si>
    <t xml:space="preserve">Из чего состоят, кем и когда изобретены тысячи машин и механизмов, которые нас окружают
</t>
  </si>
  <si>
    <t xml:space="preserve">ДЕЛО ТЕХНИКИ
</t>
  </si>
  <si>
    <t>Известные всем песни …с «познавательными» примечаниями!</t>
  </si>
  <si>
    <t>СТРОГО ПО ТЕКСТУ</t>
  </si>
  <si>
    <t>Неизвестные факты создания любимых российских кинофильмов</t>
  </si>
  <si>
    <t>ИНТЕРЕСНОЕ КИНО</t>
  </si>
  <si>
    <t>«Рассказы» первооткрывателей о событиях, вошедших в историю человечества</t>
  </si>
  <si>
    <t>НЕСОСТОЯВШЕЕСЯ ИНТЕРВЬЮ</t>
  </si>
  <si>
    <t xml:space="preserve">Открытия и изобретения – просто и доступно… и с юмором!
</t>
  </si>
  <si>
    <t xml:space="preserve">ЕСТЬ!.. ЧТО РАССКАЗАТЬ…
</t>
  </si>
  <si>
    <t>Исторические анекдоты, курьёзные случаи из жизни знаменитых людей</t>
  </si>
  <si>
    <t>БЫЛА ИСТОРИЯ</t>
  </si>
  <si>
    <t>Загадочные и малоизученные феномены Земли и Вселенной</t>
  </si>
  <si>
    <t>ТАЙНОЕ И НЕИЗВЕДАННОЕ</t>
  </si>
  <si>
    <t>Города, и деревни, заповедники и старинные усадьбы. В каждом названии – легенда</t>
  </si>
  <si>
    <t xml:space="preserve">МОЯ РОССИЯ. РАДИОПУТЕШЕСТВИЕ
</t>
  </si>
  <si>
    <t>Диалог попутчиков о том, что мы знаем не точно или не верно</t>
  </si>
  <si>
    <t xml:space="preserve">ТЕПЕРЬ БУДУ ЗНАТЬ!
</t>
  </si>
  <si>
    <t>Документальная программа с использованием уникальных архивных материалов</t>
  </si>
  <si>
    <t>ПИСЬМА. ДОКУМЕНТЫ ВОЙНЫ</t>
  </si>
  <si>
    <t>Исторические реконструкции операций разведки, армии, флота, секретных служб</t>
  </si>
  <si>
    <t xml:space="preserve">                                      ОПЕРАЦИИ СПЕЦИАЛЬНЫХ ПОДРАЗДЕЛЕНИЙ
</t>
  </si>
  <si>
    <t>Вооружение российской армии: от пистолетов до подводных лодок…</t>
  </si>
  <si>
    <t>АРСЕНАЛ</t>
  </si>
  <si>
    <t>Информация об автомобильном движении в столице</t>
  </si>
  <si>
    <t>АВТОНАВИГАТОР</t>
  </si>
  <si>
    <t xml:space="preserve">Регулярные прогнозы погоды в Москве </t>
  </si>
  <si>
    <t xml:space="preserve">Общероссийские, международные новости и важнейшие московские события
</t>
  </si>
  <si>
    <t>Примечание/Правила спонсирования</t>
  </si>
  <si>
    <t>ПРЕДЛОЖЕНИЕ по СПОНСОРСТВУ программ на РАДИО ЗВЕЗДА</t>
  </si>
  <si>
    <t>Кол-во выходов программы зависит от желаний рекламодателя и требует согласования с программной службой станции</t>
  </si>
  <si>
    <r>
      <rPr>
        <b/>
        <i/>
        <sz val="10"/>
        <color indexed="8"/>
        <rFont val="Arial"/>
        <family val="2"/>
      </rPr>
      <t>Пт,</t>
    </r>
    <r>
      <rPr>
        <i/>
        <sz val="10"/>
        <color indexed="8"/>
        <rFont val="Arial"/>
        <family val="2"/>
      </rPr>
      <t xml:space="preserve"> 20.00 – 21.00</t>
    </r>
  </si>
  <si>
    <t>СТОИМОСТЬ ПРОИЗВОДСТВА*</t>
  </si>
  <si>
    <t>Минимальный период спонсорства - одна неделя</t>
  </si>
  <si>
    <t xml:space="preserve">Минимальнй Пакет - 6 выходов в день. </t>
  </si>
  <si>
    <t>Пн-Вск: 00 и 30 минуты каждого часа</t>
  </si>
  <si>
    <t xml:space="preserve">Пн-Вск: 30 минута каждого часа </t>
  </si>
  <si>
    <t>Последняя актуальная информация о пробках. Хронометраж 1 минута.</t>
  </si>
  <si>
    <t>Пробки</t>
  </si>
  <si>
    <t xml:space="preserve">Пн-Вск: 00 минута каждого часа </t>
  </si>
  <si>
    <t>Последняя информация о погоде в городе. Хронометраж 1 минута.</t>
  </si>
  <si>
    <t>Погода</t>
  </si>
  <si>
    <t>Пн-Птн: 07-11</t>
  </si>
  <si>
    <t>Эфир: Сеть/Москва</t>
  </si>
  <si>
    <t>(Действительно с октября 2014)</t>
  </si>
  <si>
    <r>
      <rPr>
        <b/>
        <sz val="10"/>
        <rFont val="Arial"/>
        <family val="2"/>
      </rPr>
      <t>Пн-Пт.</t>
    </r>
    <r>
      <rPr>
        <sz val="10"/>
        <rFont val="Arial"/>
        <family val="2"/>
      </rPr>
      <t xml:space="preserve">, 7:30, 8:30, 9:30, 10.30; 11.30; 12:30; 13.30; 14.30; 15.30; 16.30; 17.30; 19:30
</t>
    </r>
  </si>
  <si>
    <t>60 программ, включающих упоминание спонсора. Cпонсорский текст (не более 30 сек.) можно разбить на части по 15 сек.до выхода рубрики и 15 сек.после выхода рубрики</t>
  </si>
  <si>
    <r>
      <rPr>
        <b/>
        <sz val="10"/>
        <color indexed="8"/>
        <rFont val="Arial"/>
        <family val="2"/>
      </rPr>
      <t>Сб</t>
    </r>
    <r>
      <rPr>
        <sz val="10"/>
        <color indexed="8"/>
        <rFont val="Arial"/>
        <family val="2"/>
      </rPr>
      <t xml:space="preserve">, 15.00-17.00 </t>
    </r>
  </si>
  <si>
    <r>
      <rPr>
        <b/>
        <sz val="10"/>
        <color indexed="8"/>
        <rFont val="Arial"/>
        <family val="2"/>
      </rPr>
      <t>Пн-Пт.</t>
    </r>
    <r>
      <rPr>
        <sz val="10"/>
        <color indexed="8"/>
        <rFont val="Arial"/>
        <family val="2"/>
      </rPr>
      <t xml:space="preserve"> 3.12; 4.12; 5.12; 6.12; 8.12; 9.12; 10.12; 11.12; 13.12; 14.12; 15.12; 16.12; 17.12; 18.12. 
</t>
    </r>
  </si>
  <si>
    <t xml:space="preserve">«RECORD LIVE MIX» </t>
  </si>
  <si>
    <t xml:space="preserve">В выходные наши ди-джеи сводят миксы "вживую". </t>
  </si>
  <si>
    <t>Сб-Вс
12:00-20:00</t>
  </si>
  <si>
    <t xml:space="preserve">16 роликов вне блока в программе (15 сек.)
16 лайнеров ведущим в программе (15 сек.) </t>
  </si>
  <si>
    <t xml:space="preserve">Авторские EDM-шоу Record Club
</t>
  </si>
  <si>
    <r>
      <rPr>
        <b/>
        <sz val="10"/>
        <color indexed="8"/>
        <rFont val="Arial"/>
        <family val="2"/>
      </rPr>
      <t>5 шоу в неделю</t>
    </r>
    <r>
      <rPr>
        <sz val="10"/>
        <color indexed="8"/>
        <rFont val="Arial"/>
        <family val="2"/>
      </rPr>
      <t xml:space="preserve">
Пн. - Пт., 21:00 – 22:00
</t>
    </r>
  </si>
  <si>
    <r>
      <rPr>
        <b/>
        <sz val="10"/>
        <color indexed="8"/>
        <rFont val="Arial"/>
        <family val="2"/>
      </rPr>
      <t>6 шоу в неделю</t>
    </r>
    <r>
      <rPr>
        <sz val="10"/>
        <color indexed="8"/>
        <rFont val="Arial"/>
        <family val="2"/>
      </rPr>
      <t xml:space="preserve">
Пн-Пт, 22.00 - 0.00 
</t>
    </r>
  </si>
  <si>
    <t xml:space="preserve">5 роликов вне блока в программе (15 сек.)
5 лайнеров ведущим в программе (15 сек.)
15 анонсов с интеграцией спонсора вне программы (информация о спонсоре 15 сек.) .
</t>
  </si>
  <si>
    <t xml:space="preserve">Трансмиссия, Zhan, Al Bizzare, Magnit &amp; Slider, Танцпол </t>
  </si>
  <si>
    <t xml:space="preserve">ВЫХОДНЫЕ
12:00, 19:00
</t>
  </si>
  <si>
    <t xml:space="preserve">Информация о погоде завершает каждый выпуск новостей.
Будни:
07:00, 07:15, 07:30, 07:45,
08:00, 08:15, 08:30, 08:45,
09:00, 09:15, 09:30, 09:45, 
10:00, 10:15, 10:30, 10:45 
11:00, 11:30 12:00, 12:30, 13:00, 13:30, 14:00, 14:30, 15:00, 15:30, 16:00, 16:30, 17:00, 17:30, 18:00, 18:30, 19:00, 19:30, 20:00, 20:30, 21:00.
Выходные
09:00, 09:30, 10:00, 10:30, 11:00, 11:30, 12:00, 12:30, 13:00, 13:30, 14:00,14:30, 15:00, 15:30,  16:00, 16:30, 17:00, 17:30, 18:00.
</t>
  </si>
  <si>
    <r>
      <rPr>
        <b/>
        <sz val="10"/>
        <rFont val="Arial"/>
        <family val="2"/>
      </rPr>
      <t>БУДНИ:</t>
    </r>
    <r>
      <rPr>
        <sz val="10"/>
        <rFont val="Arial"/>
        <family val="2"/>
      </rPr>
      <t xml:space="preserve">
07:16, 07:46,
08:16, 08:46
09:16, 09:46, 
10:16, 10:46, 
11:33, 12:33, 13:33, 14:33, 15:33, 16:33, 
17:20, 17:40 ,
18:20, 18:40, 
19:03, 19:31 
20:03, 20:31
</t>
    </r>
    <r>
      <rPr>
        <b/>
        <sz val="10"/>
        <rFont val="Arial"/>
        <family val="2"/>
      </rPr>
      <t>ВЫХОДНЫЕ:</t>
    </r>
    <r>
      <rPr>
        <sz val="10"/>
        <rFont val="Arial"/>
        <family val="2"/>
      </rPr>
      <t xml:space="preserve">
09:31, 10:31, 11:31, 12:31, 13:31, 14:31, 15:31, 16:31, 17:31
</t>
    </r>
  </si>
  <si>
    <t>(Действительно с июля 2014)</t>
  </si>
  <si>
    <t xml:space="preserve">100% ФУТБОЛА
</t>
  </si>
  <si>
    <t>Сб: 9:00 - 10:00</t>
  </si>
  <si>
    <t>ВЫЗОВ В СБОРНУЮ</t>
  </si>
  <si>
    <t xml:space="preserve">Вт: 22.00 - 23.00                                                  Вс: 10.00 - 11.00                   </t>
  </si>
  <si>
    <t>ГОСТИНАЯ АЛЕКСЕЯ ЛЕБЕДЕВА</t>
  </si>
  <si>
    <t>«Гостиная Алексея Лебедева» - истории спортивных побед. Интервью с легендами советского и российского спорта.</t>
  </si>
  <si>
    <t xml:space="preserve">Выходные – время личных дел. Прогулки с семьей, магазины, поездка на дачу. А в это время на спортивных площадках разгораются нешуточные страсти! 
«СПОРТ LIFE» – это твоя возможность не пропустить ни одной минуты матча любимой команды. Каждую субботу и воскресенье следи за ходом игр в режиме реального времени где бы ты не находился!
</t>
  </si>
  <si>
    <t>Рубрики на спортивные, околоспортивные и малоспортивные темы.</t>
  </si>
  <si>
    <t>** Информацию о тематике и времени выхода рубрик необходимо уточнять в Отделе Спецпроектов</t>
  </si>
  <si>
    <t xml:space="preserve">В какой вид спорта отдать ребенка? Какие качества развивает тот или иной спорт? Сколько нужно тренироваться и сколько это стоит?
Каждую субботу известные спортсмены, тренеры, психологи и врачи, дети и их родители вместе с Дарьей Мироновой разберутся во всех этих вопросах!
</t>
  </si>
  <si>
    <t>АВТОМОБИЛИЗАЦИЯ</t>
  </si>
  <si>
    <t xml:space="preserve">«Какой русский не любит быстрой езды?» – вот первое, что приходит на ум, когда речь заходит об автомобилях.
Максим Трусов любит скорость и адреналин, мощные спорткары и красивых женщин. Он готов говорить об этом часами!
Он знает о машинах все!
Как выбрать качественный автомобиль при ограниченном бюджете? Что лучше седан или хэтчбек? Как избежать обмана в автосервисе?
Практические советы, тест-драйвы, новости автоспорта, новинки автопрома и многое другое в программе «АВТОМОБИЛИЗАЦИЯ».
</t>
  </si>
  <si>
    <t>Сб: 11:00 - 13:00</t>
  </si>
  <si>
    <t>3 200 р. Производство пакета спонсорских заставок</t>
  </si>
  <si>
    <t xml:space="preserve">Чтобы утро было добрым нужно не так уж и много: вкусный завтрак, дорога без пробок и заряд бодрости от ведущих СПОРТ FM – Эмма Гаджиева, Александр Боярский, Роман Вагин. Легкая утренняя гимнастика: раз – узнать о главных событиях в мире спорта, два – получить самые важные новости этого утра, три – смеяться и шутить вместе с нашими ведущими в прямом эфире. Спортивный инфотейнмент. Обсуждение актуальных спортивных событий, анонс дня, игры со слушателями.
</t>
  </si>
  <si>
    <t xml:space="preserve">ИНТЕРАКТИВНОЕ ШОУ 
«TOP SPORT»
</t>
  </si>
  <si>
    <t xml:space="preserve">Все главные события спортивного дня в одной программе.
Комментарии экспертов и спортсменов, «круглые столы» с участием ведущих специалистов спортивной индустрии, главные новости, комментарии с места событий, обсуждение матчей в режиме реального времени. Алексей Золин и Артем Дроздов знают, как дорого время! Они собирают все, что Вам действительно важно знать о спорте сегодня. Они помогут Вам не упустить ни малейшей детали! Самая полная информация обо всем, что произошло в мире спорта за последние 24 часа в информационно-аналитической программе TOP SPORT. 
</t>
  </si>
  <si>
    <t xml:space="preserve">Открывающая заставка - 20  сек. 
Закрывающая заставка - 20 сек. </t>
  </si>
  <si>
    <t>Открывающая заставка - 20  сек.
Закрывающая заставка - 20 сек.</t>
  </si>
  <si>
    <t>100% СКОРОСТИ</t>
  </si>
  <si>
    <t xml:space="preserve">1 пакет лайнеров для каждого часа 
(пакет включает два выхода): 
Открывающая заставка - 20  сек.
Закрывающая заставка - 20 сек. </t>
  </si>
  <si>
    <t>Рубрика тематическая
УШ "100% УТРА"**</t>
  </si>
  <si>
    <t xml:space="preserve">Открывающая заставка - 10  сек. 
Закрывающая заставка - 15 сек. </t>
  </si>
  <si>
    <t>Открывающая заставка - 5  сек.
Закрывающая заставка - 15 сек.</t>
  </si>
  <si>
    <t xml:space="preserve">Новости </t>
  </si>
  <si>
    <t>Общественные и спортивные новости со всего мира. Самая актуальная и точная информация. Хронометраж выпуска новостей - 2 минуты</t>
  </si>
  <si>
    <t>Сегмент эфира / Программа</t>
  </si>
  <si>
    <t>Цены в рублях без НДС</t>
  </si>
  <si>
    <r>
      <rPr>
        <b/>
        <sz val="11"/>
        <rFont val="Times New Roman"/>
        <family val="1"/>
      </rPr>
      <t>2 пакета лайнеров для каждого часа 
(пакет включает два выхода):</t>
    </r>
    <r>
      <rPr>
        <sz val="11"/>
        <rFont val="Times New Roman"/>
        <family val="1"/>
      </rPr>
      <t xml:space="preserve"> 
Открывающая заставка - 20  сек.
Закрывающая заставка - 20 сек. </t>
    </r>
  </si>
  <si>
    <r>
      <rPr>
        <b/>
        <sz val="11"/>
        <rFont val="Times New Roman"/>
        <family val="1"/>
      </rPr>
      <t>1 пакет лайнеров для каждого часа 
(пакет включает два выхода):</t>
    </r>
    <r>
      <rPr>
        <sz val="11"/>
        <rFont val="Times New Roman"/>
        <family val="1"/>
      </rPr>
      <t xml:space="preserve"> 
Открывающая заставка - 20  сек.
Закрывающая заставка - 20 сек. </t>
    </r>
  </si>
  <si>
    <r>
      <rPr>
        <b/>
        <sz val="11"/>
        <color indexed="8"/>
        <rFont val="Times New Roman"/>
        <family val="1"/>
      </rPr>
      <t xml:space="preserve">2 пакета лайнеров для каждого часа 
(пакет включает два выхода): 
</t>
    </r>
    <r>
      <rPr>
        <sz val="11"/>
        <color indexed="8"/>
        <rFont val="Times New Roman"/>
        <family val="1"/>
      </rPr>
      <t>Открывающая заставка - 20  сек. 
Закрывающая заставка - 20 сек.</t>
    </r>
  </si>
  <si>
    <r>
      <rPr>
        <b/>
        <sz val="11"/>
        <color indexed="8"/>
        <rFont val="Times New Roman"/>
        <family val="1"/>
      </rPr>
      <t>4 пакета лайнеров для каждого часа 
(пакет включает два выхода):</t>
    </r>
    <r>
      <rPr>
        <sz val="11"/>
        <color indexed="8"/>
        <rFont val="Times New Roman"/>
        <family val="1"/>
      </rPr>
      <t xml:space="preserve"> 
Открывающая заставка - 20  сек. 
Закрывающая заставка - 20 сек.
                                                        </t>
    </r>
  </si>
  <si>
    <r>
      <rPr>
        <b/>
        <sz val="11"/>
        <color indexed="8"/>
        <rFont val="Times New Roman"/>
        <family val="1"/>
      </rPr>
      <t xml:space="preserve">2 пакета лайнеров для каждого часа 
(пакет включает два выхода): </t>
    </r>
    <r>
      <rPr>
        <sz val="11"/>
        <color indexed="8"/>
        <rFont val="Times New Roman"/>
        <family val="1"/>
      </rPr>
      <t xml:space="preserve"> 
Открывающая заставка - 20  сек.
Закрывающая заставка - 20 сек.                                                                                                     </t>
    </r>
  </si>
  <si>
    <t>ПРАЙС-ЛИСТ ПО СПОНСОРСТВУ НА СПОРТ FM</t>
  </si>
  <si>
    <t>Минимальное кол-во спонсируемых программ в неделю</t>
  </si>
  <si>
    <t xml:space="preserve">10 пакетов лайнеров для каждого часа
(пакет включает два выхода)                                Открывающая заставка - 15  сек. 
Закрывающая заставка - 15 сек.                                                 </t>
  </si>
  <si>
    <t>Структура 1 ед. спонсорства (одной программы)</t>
  </si>
  <si>
    <t>3 200 р. Производство полного пакета спонсорских заставок для программы</t>
  </si>
  <si>
    <t xml:space="preserve">Цена недельного пакета </t>
  </si>
  <si>
    <t>Стоимость производства</t>
  </si>
  <si>
    <r>
      <t>Цена за 1 ед.</t>
    </r>
    <r>
      <rPr>
        <b/>
        <sz val="11"/>
        <color indexed="9"/>
        <rFont val="Arial"/>
        <family val="2"/>
      </rPr>
      <t xml:space="preserve">  Сеть</t>
    </r>
  </si>
  <si>
    <r>
      <t xml:space="preserve">Цена за 1 ед. </t>
    </r>
    <r>
      <rPr>
        <b/>
        <sz val="11"/>
        <color indexed="9"/>
        <rFont val="Arial"/>
        <family val="2"/>
      </rPr>
      <t>Москва</t>
    </r>
  </si>
  <si>
    <t xml:space="preserve">СТОИМОСТЬ РАЗМЕЩЕНИЯ </t>
  </si>
  <si>
    <t>100% УТРА</t>
  </si>
  <si>
    <t>Пн-Птн: 07:00-11:00</t>
  </si>
  <si>
    <t xml:space="preserve">СПОРТ И ВСЕ ОСТАЛЬНОЕ
</t>
  </si>
  <si>
    <t xml:space="preserve">Уникальный продукт на российском радио. Спортивно-информационно-развлекательный эфир, наполненный рубриками, удовлетворяющими все интересы аудитории. Мы знаем, с чем сталкивается наш слушатель в повседневной жизни, что его волнует и радует, возмущает и тревожит, чем он хочет поделиться и что ему важно знать – все самые актуальные спортивные и околоспортивные  темы  обсуждают в прямом эфире. Ведущие программы: Александр Софронов, Ольга Окс. </t>
  </si>
  <si>
    <t>Пн-Птн: 11:00-14:00</t>
  </si>
  <si>
    <t>Уникальный продукт на российском радио. Спортивно-информационно-развлекательный эфир, наполненный рубриками, удовлетворяющими все интересы аудитории. Мы знаем, с чем сталкивается наш слушатель в повседневной жизни, что его волнует и радует, возмущает и тревожит, чем он хочет поделиться и что ему важно знать – все самые актуальные спортивные и околоспортивные  темы  обсуждают в прямом эфире. Ведущие программы: Роман Мазуров, Ольга Окс.</t>
  </si>
  <si>
    <t>Пн-Птн: 14:00-17:00</t>
  </si>
  <si>
    <t>МУЖСКОЙ ВЗГЛЯД</t>
  </si>
  <si>
    <t>Эксперты Спорт FM: Дмитрий Дерунец, Александр Кузмак, Алексей Золин делятся своим профессиональным взглядом на главные темы в мире спорта и не только. Аналитика, спорные моменты, громкие истории. Экспертный, субъективный, "мужской взгляд". Ничто не проскользнет мимо их бдительного взора.</t>
  </si>
  <si>
    <t>Пн-Птн: 17:00-18:00</t>
  </si>
  <si>
    <t xml:space="preserve">Настало время для жарких споров и настоящих баталий! 
Футбол – игра, которая никого не оставляет равнодушным! Нобелю Арустамяну, Игорю Кутманову, Юрию Розанову, Александру Бубнову и Василию Уткину всегда есть что обсудить. Тренерские отставки и неожиданные трансферы, спорные решения лиг и федераций, яркие события ведущих мировых чемпионатов – самые острые футбольные вопросы и самые честные ответы. Интрига, борьба, накал страстей – все, как на футбольном поле, только в эфире СПОРТ FM! 
</t>
  </si>
  <si>
    <t>Пн-Птн: 18:00-20:00</t>
  </si>
  <si>
    <t xml:space="preserve">Пн-Птн: 20:00-22:00                 </t>
  </si>
  <si>
    <t>СПОРНЫЙ МОМЕНТ</t>
  </si>
  <si>
    <t>Александр Кузмак и Денис Косинов приглашают в студию Спорт FM соведущих - зубров спортивной журналистики (Елена Войцеховская, Григорий Твалтвадзе, Василий Конов и другие), чтобы обсудить главные информационные поводы недели, определить проблематику, выявить тенденции, спрогнозировать пути развития российского и мирового спорта.</t>
  </si>
  <si>
    <t>Чт: 20:00 - 22:00</t>
  </si>
  <si>
    <t>ВОКРУГ СВЕТА И СПОРТА</t>
  </si>
  <si>
    <t xml:space="preserve">Волшебное путешествие по Свету на Спорт FM. Алексей Золин проведет нас по разным странам, расскажет о необычных видах спорта в самых отдаленных уголках планеты, поведает истории и обычаи народов, покажет главные достопримечательности как столиц, так и небольших городов. Как до них добраться и сколько это стоит. </t>
  </si>
  <si>
    <t xml:space="preserve">Известные политики, бизнесмены, представители культуры и шоу-бизнеса рассказывают Артем Пучеглазов о своем карьерном и личностном развитии, барьерах и трудностях, о своих принципах, идеалах и роли спорта в их жизни. Гостями программы уже стали: Юрий Грымов, Лео Бокерия, Леонид Коган, Александр Старовойтов и многие другие.
</t>
  </si>
  <si>
    <t xml:space="preserve">Ср: 22.00 - 23.00                                  </t>
  </si>
  <si>
    <t xml:space="preserve">Пт: 22.00 - 23.00                                                  Вс: 09.00 - 10.00                   </t>
  </si>
  <si>
    <t xml:space="preserve">ДЕТСКАЯ ПЛОЩАДКА С ДАРЬЕЙ МИРОНОВОЙ
</t>
  </si>
  <si>
    <t>ЖЕНСКИЙ СОСТАВ</t>
  </si>
  <si>
    <t>Здесь вы никогда не услышите Дениса Глушакова или Романа Павлюченко. Здесь вопрос баскетболисту «А что ты наденешь на следующую игру?» не кажется странным. И только здесь хоккейный матч может закончиться вничью… Ну, просто потому, что нам так кажется. Это Женский состав. Программа о женщинах и про женщин, оставивших огромный след в спорте и не только</t>
  </si>
  <si>
    <t>Сб: 10:00 - 11:00</t>
  </si>
  <si>
    <t>100% ХОККЕЯ</t>
  </si>
  <si>
    <t>Как там наши за океаном? Кто еще приедет играть в КХЛ, а кто останется сидеть на банке? Что ждет российский хоккей? Каждый будний день Владимир Дехтярев и Дарья Миронова раскрывают секреты хоккейных раздевалок и тренерские хитрости, тайны кабинетов и генеральных менеджеров. Только горячие новости с хоккейных площадок! Стремительные взлеты и неожиданные падения! Невероятные голы и досадные промахи! Все, что Вам действительно важно знать о хоккее в программе «100% ХОККЕЯ».</t>
  </si>
  <si>
    <t xml:space="preserve">Сб: 13.00 - 14.00                                                  Вс: 13.00 - 14.00                   </t>
  </si>
  <si>
    <t>СПОРТПЛОЩАДКА</t>
  </si>
  <si>
    <t>Фитнес-эксперт Эдуард Каневский и фитнес-профан Евгения Обруч расскажут, как стать бодрее и активнее, помогут начать вести здоровый образ жизни не с понедельника, а прямо сейчас. Для тех, кому хочется похудеть, накачаться, стать сильным и выносливым, но лень. Каждое воскресенье в 11:00 качаем бодрость, не вставая с дивана.</t>
  </si>
  <si>
    <t>Вс: 11:00 - 12:00</t>
  </si>
  <si>
    <t xml:space="preserve">Самая стремительная программа. Вся самая актуальная информация из мира авто- и мотоспорта от Максима Королькова. Прямые включения со всех значимых гонок мира. Факты, рекорды, истории, эмоции.
</t>
  </si>
  <si>
    <t>Вс: 12:00 - 13:00</t>
  </si>
  <si>
    <t xml:space="preserve">СПОРТ LIFE
</t>
  </si>
  <si>
    <t>Сб-Вск: 14:00 - 23:00</t>
  </si>
  <si>
    <t>Рубрика тематическая 
"Спорт и все остальное"**</t>
  </si>
  <si>
    <t>Пн-Птн: 11-17</t>
  </si>
  <si>
    <t>(Действительно с ноября 2017)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</si>
</sst>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&quot;р.&quot;"/>
    <numFmt numFmtId="168" formatCode="_-* #,##0&quot;р.&quot;_-;\-* #,##0&quot;р.&quot;_-;_-* &quot;-&quot;??&quot;р.&quot;_-;_-@_-"/>
    <numFmt numFmtId="169" formatCode="_-* #,##0[$р.-419]_-;\-* #,##0[$р.-419]_-;_-* &quot;-&quot;??[$р.-419]_-;_-@_-"/>
    <numFmt numFmtId="170" formatCode="_-* #,##0.0_р_._-;\-* #,##0.0_р_._-;_-* &quot;-&quot;??_р_._-;_-@_-"/>
    <numFmt numFmtId="171" formatCode="#,##0&quot;р.&quot;;\-#,##0&quot;р.&quot;"/>
  </numFmts>
  <fonts count="106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6"/>
      <name val="Arial"/>
      <family val="2"/>
    </font>
    <font>
      <b/>
      <u val="single"/>
      <sz val="11"/>
      <color indexed="8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8"/>
      <name val="Arial"/>
      <family val="2"/>
    </font>
    <font>
      <u val="single"/>
      <sz val="12"/>
      <color indexed="8"/>
      <name val="Arial"/>
      <family val="2"/>
    </font>
    <font>
      <sz val="14"/>
      <color indexed="8"/>
      <name val="Arial"/>
      <family val="2"/>
    </font>
    <font>
      <i/>
      <sz val="18"/>
      <color indexed="8"/>
      <name val="Arial"/>
      <family val="2"/>
    </font>
    <font>
      <sz val="11"/>
      <color indexed="55"/>
      <name val="Arial"/>
      <family val="2"/>
    </font>
    <font>
      <sz val="11"/>
      <color indexed="55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color indexed="43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DA0000"/>
      <name val="Arial"/>
      <family val="2"/>
    </font>
    <font>
      <b/>
      <u val="single"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Arial"/>
      <family val="2"/>
    </font>
    <font>
      <sz val="14"/>
      <color theme="1"/>
      <name val="Arial"/>
      <family val="2"/>
    </font>
    <font>
      <i/>
      <sz val="18"/>
      <color theme="1"/>
      <name val="Arial"/>
      <family val="2"/>
    </font>
    <font>
      <sz val="11"/>
      <color theme="0" tint="-0.3499799966812134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0" tint="-0.3499799966812134"/>
      <name val="Calibri"/>
      <family val="2"/>
    </font>
    <font>
      <sz val="12"/>
      <color theme="1"/>
      <name val="Times New Roman"/>
      <family val="1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FF66"/>
      <name val="Arial"/>
      <family val="2"/>
    </font>
    <font>
      <b/>
      <sz val="11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00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71" fillId="38" borderId="0" applyNumberFormat="0" applyBorder="0" applyAlignment="0" applyProtection="0"/>
    <xf numFmtId="0" fontId="6" fillId="39" borderId="1" applyNumberFormat="0" applyAlignment="0" applyProtection="0"/>
    <xf numFmtId="0" fontId="11" fillId="40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1" applyNumberFormat="0" applyAlignment="0" applyProtection="0"/>
    <xf numFmtId="0" fontId="15" fillId="0" borderId="6" applyNumberFormat="0" applyFill="0" applyAlignment="0" applyProtection="0"/>
    <xf numFmtId="0" fontId="13" fillId="4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" fillId="42" borderId="7" applyNumberFormat="0" applyFont="0" applyAlignment="0" applyProtection="0"/>
    <xf numFmtId="0" fontId="5" fillId="39" borderId="8" applyNumberForma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2" fillId="49" borderId="10" applyNumberFormat="0" applyAlignment="0" applyProtection="0"/>
    <xf numFmtId="0" fontId="73" fillId="50" borderId="11" applyNumberFormat="0" applyAlignment="0" applyProtection="0"/>
    <xf numFmtId="0" fontId="74" fillId="50" borderId="10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9" fillId="51" borderId="16" applyNumberFormat="0" applyAlignment="0" applyProtection="0"/>
    <xf numFmtId="0" fontId="80" fillId="0" borderId="0" applyNumberFormat="0" applyFill="0" applyBorder="0" applyAlignment="0" applyProtection="0"/>
    <xf numFmtId="0" fontId="81" fillId="52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38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83" fillId="0" borderId="18" applyNumberFormat="0" applyFill="0" applyAlignment="0" applyProtection="0"/>
    <xf numFmtId="0" fontId="8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5" fillId="5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0" fillId="55" borderId="0" xfId="99" applyFont="1" applyFill="1" applyBorder="1" applyAlignment="1">
      <alignment horizontal="left"/>
      <protection/>
    </xf>
    <xf numFmtId="0" fontId="21" fillId="55" borderId="0" xfId="99" applyFont="1" applyFill="1" applyBorder="1" applyAlignment="1">
      <alignment horizontal="left"/>
      <protection/>
    </xf>
    <xf numFmtId="0" fontId="10" fillId="55" borderId="0" xfId="99" applyFont="1" applyFill="1" applyBorder="1" applyAlignment="1">
      <alignment horizontal="left"/>
      <protection/>
    </xf>
    <xf numFmtId="0" fontId="10" fillId="56" borderId="0" xfId="99" applyFont="1" applyFill="1" applyBorder="1" applyAlignment="1">
      <alignment horizontal="left"/>
      <protection/>
    </xf>
    <xf numFmtId="0" fontId="10" fillId="56" borderId="0" xfId="100" applyFont="1" applyFill="1" applyBorder="1" applyAlignment="1">
      <alignment horizontal="left"/>
      <protection/>
    </xf>
    <xf numFmtId="0" fontId="10" fillId="56" borderId="0" xfId="100" applyFont="1" applyFill="1" applyBorder="1" applyAlignment="1">
      <alignment horizontal="center"/>
      <protection/>
    </xf>
    <xf numFmtId="0" fontId="18" fillId="56" borderId="0" xfId="100" applyFont="1" applyFill="1" applyBorder="1" applyAlignment="1">
      <alignment horizontal="left"/>
      <protection/>
    </xf>
    <xf numFmtId="0" fontId="18" fillId="56" borderId="0" xfId="100" applyFont="1" applyFill="1" applyBorder="1" applyAlignment="1">
      <alignment horizontal="center"/>
      <protection/>
    </xf>
    <xf numFmtId="0" fontId="10" fillId="56" borderId="0" xfId="100" applyFont="1" applyFill="1" applyBorder="1" applyAlignment="1">
      <alignment horizontal="left" wrapText="1"/>
      <protection/>
    </xf>
    <xf numFmtId="0" fontId="18" fillId="56" borderId="0" xfId="100" applyFont="1" applyFill="1" applyBorder="1" applyAlignment="1">
      <alignment horizontal="left" vertical="justify"/>
      <protection/>
    </xf>
    <xf numFmtId="0" fontId="18" fillId="56" borderId="0" xfId="100" applyFont="1" applyFill="1" applyBorder="1" applyAlignment="1">
      <alignment horizontal="center" vertical="justify"/>
      <protection/>
    </xf>
    <xf numFmtId="0" fontId="18" fillId="56" borderId="0" xfId="100" applyFont="1" applyFill="1" applyBorder="1" applyAlignment="1">
      <alignment horizontal="left" vertical="center"/>
      <protection/>
    </xf>
    <xf numFmtId="0" fontId="20" fillId="56" borderId="0" xfId="99" applyFont="1" applyFill="1" applyBorder="1" applyAlignment="1">
      <alignment horizontal="left"/>
      <protection/>
    </xf>
    <xf numFmtId="0" fontId="22" fillId="56" borderId="0" xfId="100" applyFont="1" applyFill="1" applyBorder="1" applyAlignment="1">
      <alignment horizontal="left"/>
      <protection/>
    </xf>
    <xf numFmtId="0" fontId="21" fillId="56" borderId="0" xfId="99" applyFont="1" applyFill="1" applyBorder="1" applyAlignment="1">
      <alignment horizontal="left"/>
      <protection/>
    </xf>
    <xf numFmtId="0" fontId="2" fillId="55" borderId="0" xfId="99" applyFont="1" applyFill="1" applyBorder="1" applyAlignment="1">
      <alignment horizontal="left"/>
      <protection/>
    </xf>
    <xf numFmtId="0" fontId="19" fillId="56" borderId="0" xfId="0" applyFont="1" applyFill="1" applyAlignment="1">
      <alignment/>
    </xf>
    <xf numFmtId="0" fontId="86" fillId="55" borderId="0" xfId="0" applyFont="1" applyFill="1" applyAlignment="1">
      <alignment/>
    </xf>
    <xf numFmtId="0" fontId="10" fillId="0" borderId="0" xfId="99" applyFont="1" applyFill="1" applyBorder="1" applyAlignment="1">
      <alignment horizontal="left"/>
      <protection/>
    </xf>
    <xf numFmtId="0" fontId="87" fillId="55" borderId="0" xfId="99" applyFont="1" applyFill="1" applyBorder="1" applyAlignment="1">
      <alignment horizontal="left"/>
      <protection/>
    </xf>
    <xf numFmtId="0" fontId="19" fillId="56" borderId="0" xfId="0" applyFont="1" applyFill="1" applyAlignment="1">
      <alignment horizontal="center"/>
    </xf>
    <xf numFmtId="0" fontId="19" fillId="56" borderId="0" xfId="0" applyFont="1" applyFill="1" applyBorder="1" applyAlignment="1">
      <alignment/>
    </xf>
    <xf numFmtId="170" fontId="0" fillId="0" borderId="0" xfId="113" applyNumberFormat="1" applyFont="1" applyAlignment="1">
      <alignment/>
    </xf>
    <xf numFmtId="170" fontId="0" fillId="57" borderId="0" xfId="113" applyNumberFormat="1" applyFont="1" applyFill="1" applyAlignment="1">
      <alignment/>
    </xf>
    <xf numFmtId="0" fontId="29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0" fontId="26" fillId="12" borderId="19" xfId="100" applyFont="1" applyFill="1" applyBorder="1" applyAlignment="1">
      <alignment horizontal="center" vertical="center" wrapText="1"/>
      <protection/>
    </xf>
    <xf numFmtId="0" fontId="25" fillId="56" borderId="19" xfId="100" applyFont="1" applyFill="1" applyBorder="1" applyAlignment="1">
      <alignment horizontal="center" vertical="center" wrapText="1"/>
      <protection/>
    </xf>
    <xf numFmtId="0" fontId="19" fillId="56" borderId="19" xfId="100" applyFont="1" applyFill="1" applyBorder="1" applyAlignment="1">
      <alignment horizontal="center" vertical="center" wrapText="1"/>
      <protection/>
    </xf>
    <xf numFmtId="0" fontId="18" fillId="56" borderId="19" xfId="100" applyFont="1" applyFill="1" applyBorder="1" applyAlignment="1">
      <alignment horizontal="center" vertical="center" wrapText="1"/>
      <protection/>
    </xf>
    <xf numFmtId="167" fontId="18" fillId="56" borderId="19" xfId="100" applyNumberFormat="1" applyFont="1" applyFill="1" applyBorder="1" applyAlignment="1">
      <alignment horizontal="center" vertical="center" wrapText="1"/>
      <protection/>
    </xf>
    <xf numFmtId="0" fontId="88" fillId="12" borderId="19" xfId="100" applyFont="1" applyFill="1" applyBorder="1" applyAlignment="1">
      <alignment horizontal="center" vertical="center" wrapText="1"/>
      <protection/>
    </xf>
    <xf numFmtId="0" fontId="89" fillId="56" borderId="19" xfId="100" applyFont="1" applyFill="1" applyBorder="1" applyAlignment="1">
      <alignment horizontal="center" vertical="center" wrapText="1"/>
      <protection/>
    </xf>
    <xf numFmtId="20" fontId="89" fillId="56" borderId="19" xfId="100" applyNumberFormat="1" applyFont="1" applyFill="1" applyBorder="1" applyAlignment="1">
      <alignment horizontal="center" vertical="center" wrapText="1"/>
      <protection/>
    </xf>
    <xf numFmtId="0" fontId="89" fillId="0" borderId="19" xfId="100" applyFont="1" applyFill="1" applyBorder="1" applyAlignment="1">
      <alignment horizontal="center" vertical="center" wrapText="1"/>
      <protection/>
    </xf>
    <xf numFmtId="0" fontId="90" fillId="56" borderId="19" xfId="100" applyFont="1" applyFill="1" applyBorder="1" applyAlignment="1">
      <alignment horizontal="center" vertical="center" wrapText="1"/>
      <protection/>
    </xf>
    <xf numFmtId="167" fontId="18" fillId="0" borderId="19" xfId="0" applyNumberFormat="1" applyFont="1" applyFill="1" applyBorder="1" applyAlignment="1">
      <alignment horizontal="center" vertical="center" wrapText="1"/>
    </xf>
    <xf numFmtId="0" fontId="91" fillId="56" borderId="19" xfId="100" applyFont="1" applyFill="1" applyBorder="1" applyAlignment="1">
      <alignment horizontal="center" vertical="center" wrapText="1"/>
      <protection/>
    </xf>
    <xf numFmtId="20" fontId="91" fillId="56" borderId="19" xfId="100" applyNumberFormat="1" applyFont="1" applyFill="1" applyBorder="1" applyAlignment="1">
      <alignment horizontal="center" vertical="center" wrapText="1"/>
      <protection/>
    </xf>
    <xf numFmtId="0" fontId="92" fillId="56" borderId="19" xfId="100" applyFont="1" applyFill="1" applyBorder="1" applyAlignment="1">
      <alignment horizontal="center" vertical="center" wrapText="1"/>
      <protection/>
    </xf>
    <xf numFmtId="167" fontId="90" fillId="0" borderId="19" xfId="100" applyNumberFormat="1" applyFont="1" applyFill="1" applyBorder="1" applyAlignment="1" quotePrefix="1">
      <alignment horizontal="center" vertical="center" wrapText="1"/>
      <protection/>
    </xf>
    <xf numFmtId="167" fontId="90" fillId="0" borderId="19" xfId="100" applyNumberFormat="1" applyFont="1" applyFill="1" applyBorder="1" applyAlignment="1">
      <alignment horizontal="center" vertical="center" wrapText="1"/>
      <protection/>
    </xf>
    <xf numFmtId="0" fontId="2" fillId="0" borderId="19" xfId="99" applyFont="1" applyFill="1" applyBorder="1" applyAlignment="1">
      <alignment horizontal="center" vertical="center" wrapText="1"/>
      <protection/>
    </xf>
    <xf numFmtId="0" fontId="19" fillId="0" borderId="19" xfId="99" applyFont="1" applyFill="1" applyBorder="1" applyAlignment="1">
      <alignment horizontal="center" vertical="center" wrapText="1"/>
      <protection/>
    </xf>
    <xf numFmtId="0" fontId="10" fillId="0" borderId="19" xfId="99" applyFont="1" applyFill="1" applyBorder="1" applyAlignment="1">
      <alignment horizontal="center" vertical="center" wrapText="1"/>
      <protection/>
    </xf>
    <xf numFmtId="0" fontId="93" fillId="55" borderId="0" xfId="99" applyFont="1" applyFill="1" applyBorder="1" applyAlignment="1">
      <alignment horizontal="left"/>
      <protection/>
    </xf>
    <xf numFmtId="0" fontId="23" fillId="12" borderId="19" xfId="99" applyFont="1" applyFill="1" applyBorder="1" applyAlignment="1">
      <alignment horizontal="center" vertical="center" wrapText="1"/>
      <protection/>
    </xf>
    <xf numFmtId="0" fontId="28" fillId="12" borderId="19" xfId="99" applyFont="1" applyFill="1" applyBorder="1" applyAlignment="1">
      <alignment horizontal="center" vertical="center" wrapText="1"/>
      <protection/>
    </xf>
    <xf numFmtId="0" fontId="32" fillId="55" borderId="0" xfId="99" applyFont="1" applyFill="1" applyBorder="1" applyAlignment="1">
      <alignment horizontal="left"/>
      <protection/>
    </xf>
    <xf numFmtId="164" fontId="27" fillId="0" borderId="19" xfId="99" applyNumberFormat="1" applyFont="1" applyFill="1" applyBorder="1" applyAlignment="1">
      <alignment horizontal="center" vertical="center"/>
      <protection/>
    </xf>
    <xf numFmtId="0" fontId="94" fillId="55" borderId="0" xfId="0" applyFont="1" applyFill="1" applyAlignment="1">
      <alignment/>
    </xf>
    <xf numFmtId="0" fontId="95" fillId="12" borderId="19" xfId="100" applyFont="1" applyFill="1" applyBorder="1" applyAlignment="1">
      <alignment horizontal="center" vertical="center" wrapText="1"/>
      <protection/>
    </xf>
    <xf numFmtId="0" fontId="27" fillId="56" borderId="19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 quotePrefix="1">
      <alignment horizontal="center" vertical="center" wrapText="1"/>
    </xf>
    <xf numFmtId="20" fontId="18" fillId="56" borderId="19" xfId="100" applyNumberFormat="1" applyFont="1" applyFill="1" applyBorder="1" applyAlignment="1">
      <alignment horizontal="center" vertical="center" wrapText="1"/>
      <protection/>
    </xf>
    <xf numFmtId="164" fontId="18" fillId="58" borderId="19" xfId="100" applyNumberFormat="1" applyFont="1" applyFill="1" applyBorder="1" applyAlignment="1">
      <alignment horizontal="center" vertical="center" wrapText="1"/>
      <protection/>
    </xf>
    <xf numFmtId="164" fontId="90" fillId="58" borderId="19" xfId="100" applyNumberFormat="1" applyFont="1" applyFill="1" applyBorder="1" applyAlignment="1">
      <alignment horizontal="center" vertical="center" wrapText="1"/>
      <protection/>
    </xf>
    <xf numFmtId="164" fontId="92" fillId="58" borderId="19" xfId="100" applyNumberFormat="1" applyFont="1" applyFill="1" applyBorder="1" applyAlignment="1" quotePrefix="1">
      <alignment horizontal="center" vertical="center" wrapText="1"/>
      <protection/>
    </xf>
    <xf numFmtId="164" fontId="18" fillId="56" borderId="0" xfId="100" applyNumberFormat="1" applyFont="1" applyFill="1" applyBorder="1" applyAlignment="1">
      <alignment horizontal="center" vertical="center"/>
      <protection/>
    </xf>
    <xf numFmtId="9" fontId="0" fillId="0" borderId="0" xfId="0" applyNumberFormat="1" applyAlignment="1">
      <alignment/>
    </xf>
    <xf numFmtId="0" fontId="34" fillId="55" borderId="0" xfId="99" applyFont="1" applyFill="1" applyBorder="1" applyAlignment="1">
      <alignment horizontal="left"/>
      <protection/>
    </xf>
    <xf numFmtId="0" fontId="33" fillId="55" borderId="0" xfId="99" applyFont="1" applyFill="1" applyBorder="1" applyAlignment="1">
      <alignment horizontal="left"/>
      <protection/>
    </xf>
    <xf numFmtId="0" fontId="32" fillId="56" borderId="0" xfId="99" applyFont="1" applyFill="1" applyBorder="1" applyAlignment="1">
      <alignment horizontal="left"/>
      <protection/>
    </xf>
    <xf numFmtId="0" fontId="96" fillId="55" borderId="0" xfId="99" applyFont="1" applyFill="1" applyBorder="1" applyAlignment="1">
      <alignment horizontal="center" vertical="center"/>
      <protection/>
    </xf>
    <xf numFmtId="0" fontId="35" fillId="55" borderId="0" xfId="99" applyFont="1" applyFill="1" applyBorder="1" applyAlignment="1">
      <alignment horizontal="left"/>
      <protection/>
    </xf>
    <xf numFmtId="0" fontId="32" fillId="56" borderId="0" xfId="99" applyFont="1" applyFill="1" applyBorder="1" applyAlignment="1">
      <alignment horizontal="left" wrapText="1"/>
      <protection/>
    </xf>
    <xf numFmtId="0" fontId="37" fillId="12" borderId="20" xfId="99" applyFont="1" applyFill="1" applyBorder="1" applyAlignment="1">
      <alignment horizontal="center" vertical="center" wrapText="1"/>
      <protection/>
    </xf>
    <xf numFmtId="0" fontId="38" fillId="0" borderId="19" xfId="99" applyFont="1" applyFill="1" applyBorder="1" applyAlignment="1">
      <alignment horizontal="center" vertical="center" wrapText="1"/>
      <protection/>
    </xf>
    <xf numFmtId="0" fontId="39" fillId="0" borderId="19" xfId="99" applyFont="1" applyFill="1" applyBorder="1" applyAlignment="1">
      <alignment horizontal="center" vertical="center" wrapText="1"/>
      <protection/>
    </xf>
    <xf numFmtId="0" fontId="27" fillId="0" borderId="19" xfId="99" applyFont="1" applyFill="1" applyBorder="1" applyAlignment="1">
      <alignment horizontal="center" vertical="center"/>
      <protection/>
    </xf>
    <xf numFmtId="0" fontId="32" fillId="0" borderId="0" xfId="99" applyFont="1" applyFill="1" applyBorder="1" applyAlignment="1">
      <alignment horizontal="left"/>
      <protection/>
    </xf>
    <xf numFmtId="0" fontId="40" fillId="12" borderId="20" xfId="99" applyFont="1" applyFill="1" applyBorder="1" applyAlignment="1">
      <alignment horizontal="center" vertical="center" wrapText="1"/>
      <protection/>
    </xf>
    <xf numFmtId="0" fontId="39" fillId="56" borderId="19" xfId="99" applyFont="1" applyFill="1" applyBorder="1" applyAlignment="1">
      <alignment horizontal="center" vertical="center" wrapText="1"/>
      <protection/>
    </xf>
    <xf numFmtId="0" fontId="38" fillId="56" borderId="19" xfId="99" applyFont="1" applyFill="1" applyBorder="1" applyAlignment="1">
      <alignment horizontal="center" vertical="center" wrapText="1"/>
      <protection/>
    </xf>
    <xf numFmtId="0" fontId="97" fillId="0" borderId="19" xfId="99" applyFont="1" applyFill="1" applyBorder="1" applyAlignment="1">
      <alignment horizontal="center" vertical="center" wrapText="1"/>
      <protection/>
    </xf>
    <xf numFmtId="0" fontId="40" fillId="12" borderId="21" xfId="99" applyFont="1" applyFill="1" applyBorder="1" applyAlignment="1">
      <alignment horizontal="center" vertical="center" wrapText="1"/>
      <protection/>
    </xf>
    <xf numFmtId="0" fontId="39" fillId="0" borderId="22" xfId="99" applyFont="1" applyFill="1" applyBorder="1" applyAlignment="1">
      <alignment horizontal="center" vertical="center" wrapText="1"/>
      <protection/>
    </xf>
    <xf numFmtId="0" fontId="38" fillId="0" borderId="22" xfId="99" applyFont="1" applyFill="1" applyBorder="1" applyAlignment="1">
      <alignment horizontal="center" vertical="center" wrapText="1"/>
      <protection/>
    </xf>
    <xf numFmtId="0" fontId="24" fillId="59" borderId="23" xfId="99" applyFont="1" applyFill="1" applyBorder="1" applyAlignment="1">
      <alignment horizontal="center" vertical="center" wrapText="1"/>
      <protection/>
    </xf>
    <xf numFmtId="0" fontId="24" fillId="59" borderId="24" xfId="99" applyFont="1" applyFill="1" applyBorder="1" applyAlignment="1">
      <alignment horizontal="center" vertical="center" wrapText="1"/>
      <protection/>
    </xf>
    <xf numFmtId="0" fontId="37" fillId="12" borderId="25" xfId="99" applyFont="1" applyFill="1" applyBorder="1" applyAlignment="1">
      <alignment horizontal="center" vertical="center" wrapText="1"/>
      <protection/>
    </xf>
    <xf numFmtId="0" fontId="38" fillId="0" borderId="26" xfId="99" applyFont="1" applyFill="1" applyBorder="1" applyAlignment="1">
      <alignment horizontal="center" vertical="center" wrapText="1"/>
      <protection/>
    </xf>
    <xf numFmtId="0" fontId="39" fillId="0" borderId="26" xfId="99" applyFont="1" applyFill="1" applyBorder="1" applyAlignment="1">
      <alignment horizontal="center" vertical="center" wrapText="1"/>
      <protection/>
    </xf>
    <xf numFmtId="0" fontId="27" fillId="0" borderId="26" xfId="99" applyFont="1" applyFill="1" applyBorder="1" applyAlignment="1">
      <alignment horizontal="center" vertical="center"/>
      <protection/>
    </xf>
    <xf numFmtId="164" fontId="32" fillId="41" borderId="26" xfId="99" applyNumberFormat="1" applyFont="1" applyFill="1" applyBorder="1" applyAlignment="1">
      <alignment horizontal="center" vertical="center"/>
      <protection/>
    </xf>
    <xf numFmtId="164" fontId="32" fillId="41" borderId="19" xfId="99" applyNumberFormat="1" applyFont="1" applyFill="1" applyBorder="1" applyAlignment="1">
      <alignment horizontal="center" vertical="center"/>
      <protection/>
    </xf>
    <xf numFmtId="164" fontId="27" fillId="41" borderId="19" xfId="99" applyNumberFormat="1" applyFont="1" applyFill="1" applyBorder="1" applyAlignment="1">
      <alignment horizontal="center" vertical="center"/>
      <protection/>
    </xf>
    <xf numFmtId="164" fontId="32" fillId="41" borderId="22" xfId="99" applyNumberFormat="1" applyFont="1" applyFill="1" applyBorder="1" applyAlignment="1">
      <alignment horizontal="center" vertical="center"/>
      <protection/>
    </xf>
    <xf numFmtId="0" fontId="86" fillId="55" borderId="0" xfId="97" applyFont="1" applyFill="1">
      <alignment/>
      <protection/>
    </xf>
    <xf numFmtId="0" fontId="98" fillId="55" borderId="0" xfId="97" applyFont="1" applyFill="1">
      <alignment/>
      <protection/>
    </xf>
    <xf numFmtId="170" fontId="96" fillId="55" borderId="0" xfId="116" applyNumberFormat="1" applyFont="1" applyFill="1" applyBorder="1" applyAlignment="1">
      <alignment horizontal="center" vertical="center"/>
    </xf>
    <xf numFmtId="170" fontId="99" fillId="56" borderId="0" xfId="116" applyNumberFormat="1" applyFont="1" applyFill="1" applyAlignment="1">
      <alignment horizontal="center" vertical="center"/>
    </xf>
    <xf numFmtId="0" fontId="36" fillId="56" borderId="0" xfId="97" applyFont="1" applyFill="1" applyBorder="1" applyAlignment="1">
      <alignment horizontal="left" wrapText="1"/>
      <protection/>
    </xf>
    <xf numFmtId="0" fontId="38" fillId="0" borderId="26" xfId="99" applyFont="1" applyFill="1" applyBorder="1" applyAlignment="1">
      <alignment horizontal="left" vertical="center" wrapText="1"/>
      <protection/>
    </xf>
    <xf numFmtId="168" fontId="27" fillId="0" borderId="26" xfId="87" applyNumberFormat="1" applyFont="1" applyFill="1" applyBorder="1" applyAlignment="1">
      <alignment horizontal="center" vertical="center"/>
    </xf>
    <xf numFmtId="168" fontId="27" fillId="60" borderId="26" xfId="87" applyNumberFormat="1" applyFont="1" applyFill="1" applyBorder="1" applyAlignment="1">
      <alignment horizontal="center" vertical="center"/>
    </xf>
    <xf numFmtId="0" fontId="19" fillId="0" borderId="27" xfId="97" applyFont="1" applyBorder="1" applyAlignment="1">
      <alignment horizontal="center" vertical="center" wrapText="1"/>
      <protection/>
    </xf>
    <xf numFmtId="0" fontId="100" fillId="0" borderId="0" xfId="70" applyFont="1" applyAlignment="1">
      <alignment horizontal="left" vertical="center" wrapText="1"/>
      <protection/>
    </xf>
    <xf numFmtId="168" fontId="27" fillId="0" borderId="19" xfId="87" applyNumberFormat="1" applyFont="1" applyFill="1" applyBorder="1" applyAlignment="1">
      <alignment horizontal="center" vertical="center"/>
    </xf>
    <xf numFmtId="168" fontId="27" fillId="60" borderId="19" xfId="87" applyNumberFormat="1" applyFont="1" applyFill="1" applyBorder="1" applyAlignment="1">
      <alignment horizontal="center" vertical="center"/>
    </xf>
    <xf numFmtId="0" fontId="19" fillId="0" borderId="28" xfId="97" applyFont="1" applyBorder="1" applyAlignment="1">
      <alignment horizontal="center" vertical="center" wrapText="1"/>
      <protection/>
    </xf>
    <xf numFmtId="0" fontId="39" fillId="0" borderId="19" xfId="99" applyFont="1" applyFill="1" applyBorder="1" applyAlignment="1">
      <alignment horizontal="left" wrapText="1"/>
      <protection/>
    </xf>
    <xf numFmtId="0" fontId="39" fillId="0" borderId="19" xfId="99" applyFont="1" applyFill="1" applyBorder="1" applyAlignment="1">
      <alignment horizontal="left" vertical="center" wrapText="1"/>
      <protection/>
    </xf>
    <xf numFmtId="0" fontId="38" fillId="0" borderId="19" xfId="99" applyFont="1" applyFill="1" applyBorder="1" applyAlignment="1">
      <alignment horizontal="left" vertical="center" wrapText="1"/>
      <protection/>
    </xf>
    <xf numFmtId="0" fontId="37" fillId="12" borderId="20" xfId="97" applyFont="1" applyFill="1" applyBorder="1" applyAlignment="1">
      <alignment horizontal="center" vertical="center"/>
      <protection/>
    </xf>
    <xf numFmtId="168" fontId="27" fillId="56" borderId="19" xfId="87" applyNumberFormat="1" applyFont="1" applyFill="1" applyBorder="1" applyAlignment="1">
      <alignment horizontal="center" vertical="center"/>
    </xf>
    <xf numFmtId="0" fontId="38" fillId="0" borderId="22" xfId="99" applyFont="1" applyFill="1" applyBorder="1" applyAlignment="1">
      <alignment horizontal="left" vertical="center" wrapText="1"/>
      <protection/>
    </xf>
    <xf numFmtId="168" fontId="27" fillId="0" borderId="22" xfId="87" applyNumberFormat="1" applyFont="1" applyFill="1" applyBorder="1" applyAlignment="1">
      <alignment horizontal="center" vertical="center"/>
    </xf>
    <xf numFmtId="0" fontId="19" fillId="0" borderId="29" xfId="97" applyFont="1" applyBorder="1" applyAlignment="1">
      <alignment horizontal="center" vertical="center" wrapText="1"/>
      <protection/>
    </xf>
    <xf numFmtId="9" fontId="32" fillId="55" borderId="0" xfId="110" applyFont="1" applyFill="1" applyBorder="1" applyAlignment="1">
      <alignment horizontal="left"/>
    </xf>
    <xf numFmtId="0" fontId="101" fillId="61" borderId="19" xfId="99" applyFont="1" applyFill="1" applyBorder="1" applyAlignment="1">
      <alignment horizontal="center" vertical="center" wrapText="1"/>
      <protection/>
    </xf>
    <xf numFmtId="0" fontId="102" fillId="61" borderId="19" xfId="99" applyFont="1" applyFill="1" applyBorder="1" applyAlignment="1">
      <alignment horizontal="center" vertical="center" wrapText="1"/>
      <protection/>
    </xf>
    <xf numFmtId="0" fontId="103" fillId="61" borderId="19" xfId="100" applyFont="1" applyFill="1" applyBorder="1" applyAlignment="1">
      <alignment horizontal="center" vertical="center" wrapText="1"/>
      <protection/>
    </xf>
    <xf numFmtId="0" fontId="103" fillId="61" borderId="19" xfId="99" applyFont="1" applyFill="1" applyBorder="1" applyAlignment="1">
      <alignment horizontal="center" vertical="center" wrapText="1"/>
      <protection/>
    </xf>
    <xf numFmtId="0" fontId="104" fillId="61" borderId="19" xfId="100" applyFont="1" applyFill="1" applyBorder="1" applyAlignment="1">
      <alignment horizontal="center" vertical="center" wrapText="1"/>
      <protection/>
    </xf>
    <xf numFmtId="0" fontId="19" fillId="0" borderId="19" xfId="99" applyFont="1" applyFill="1" applyBorder="1" applyAlignment="1">
      <alignment horizontal="center" vertical="center" wrapText="1"/>
      <protection/>
    </xf>
    <xf numFmtId="0" fontId="103" fillId="61" borderId="19" xfId="99" applyFont="1" applyFill="1" applyBorder="1" applyAlignment="1">
      <alignment horizontal="center" vertical="center"/>
      <protection/>
    </xf>
    <xf numFmtId="0" fontId="103" fillId="61" borderId="19" xfId="99" applyFont="1" applyFill="1" applyBorder="1" applyAlignment="1">
      <alignment/>
      <protection/>
    </xf>
    <xf numFmtId="0" fontId="105" fillId="61" borderId="23" xfId="99" applyFont="1" applyFill="1" applyBorder="1" applyAlignment="1">
      <alignment horizontal="center" vertical="center" wrapText="1"/>
      <protection/>
    </xf>
    <xf numFmtId="0" fontId="105" fillId="61" borderId="30" xfId="99" applyFont="1" applyFill="1" applyBorder="1" applyAlignment="1">
      <alignment horizontal="center" vertical="center" wrapText="1"/>
      <protection/>
    </xf>
    <xf numFmtId="0" fontId="24" fillId="59" borderId="31" xfId="99" applyFont="1" applyFill="1" applyBorder="1" applyAlignment="1">
      <alignment horizontal="center" vertical="center" wrapText="1"/>
      <protection/>
    </xf>
    <xf numFmtId="0" fontId="24" fillId="59" borderId="32" xfId="99" applyFont="1" applyFill="1" applyBorder="1" applyAlignment="1">
      <alignment horizontal="center" vertical="center" wrapText="1"/>
      <protection/>
    </xf>
    <xf numFmtId="0" fontId="24" fillId="59" borderId="33" xfId="99" applyFont="1" applyFill="1" applyBorder="1" applyAlignment="1">
      <alignment horizontal="center" vertical="center"/>
      <protection/>
    </xf>
    <xf numFmtId="0" fontId="24" fillId="59" borderId="34" xfId="99" applyFont="1" applyFill="1" applyBorder="1" applyAlignment="1">
      <alignment horizontal="center" vertical="center"/>
      <protection/>
    </xf>
    <xf numFmtId="0" fontId="24" fillId="59" borderId="31" xfId="99" applyFont="1" applyFill="1" applyBorder="1" applyAlignment="1">
      <alignment horizontal="center" vertical="center"/>
      <protection/>
    </xf>
    <xf numFmtId="0" fontId="24" fillId="59" borderId="32" xfId="99" applyFont="1" applyFill="1" applyBorder="1" applyAlignment="1">
      <alignment horizontal="center" vertical="center"/>
      <protection/>
    </xf>
    <xf numFmtId="0" fontId="24" fillId="59" borderId="26" xfId="99" applyFont="1" applyFill="1" applyBorder="1" applyAlignment="1">
      <alignment horizontal="center" vertical="center"/>
      <protection/>
    </xf>
    <xf numFmtId="0" fontId="24" fillId="59" borderId="27" xfId="99" applyFont="1" applyFill="1" applyBorder="1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3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Денежный 2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3" xfId="98"/>
    <cellStyle name="Обычный_Кекс FM_спонсорство (Июнь 09)" xfId="99"/>
    <cellStyle name="Обычный_Свежее радио_Спонсорство (Май 2009)" xfId="100"/>
    <cellStyle name="Плохой" xfId="101"/>
    <cellStyle name="Пояснение" xfId="102"/>
    <cellStyle name="Примечание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4" xfId="109"/>
    <cellStyle name="Процентный 4 2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2" xfId="115"/>
    <cellStyle name="Финансовый 2 2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142875</xdr:rowOff>
    </xdr:from>
    <xdr:to>
      <xdr:col>8</xdr:col>
      <xdr:colOff>1666875</xdr:colOff>
      <xdr:row>4</xdr:row>
      <xdr:rowOff>28575</xdr:rowOff>
    </xdr:to>
    <xdr:pic>
      <xdr:nvPicPr>
        <xdr:cNvPr id="1" name="Picture 2" descr="H:\ШАБЛОНЫ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142875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7" sqref="G1:N16384"/>
    </sheetView>
  </sheetViews>
  <sheetFormatPr defaultColWidth="9.00390625" defaultRowHeight="12.75"/>
  <cols>
    <col min="2" max="2" width="16.875" style="0" customWidth="1"/>
    <col min="3" max="3" width="10.875" style="23" bestFit="1" customWidth="1"/>
    <col min="4" max="4" width="11.00390625" style="23" bestFit="1" customWidth="1"/>
    <col min="5" max="5" width="12.00390625" style="23" bestFit="1" customWidth="1"/>
    <col min="6" max="6" width="12.25390625" style="0" customWidth="1"/>
  </cols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10" ht="12.75">
      <c r="C10" s="23" t="s">
        <v>43</v>
      </c>
    </row>
    <row r="11" spans="3:5" ht="12.75">
      <c r="C11" s="23" t="s">
        <v>44</v>
      </c>
      <c r="D11" s="23" t="s">
        <v>45</v>
      </c>
      <c r="E11" s="23" t="s">
        <v>46</v>
      </c>
    </row>
    <row r="12" spans="1:5" ht="12.75">
      <c r="A12" t="s">
        <v>16</v>
      </c>
      <c r="B12" t="s">
        <v>47</v>
      </c>
      <c r="C12" s="23">
        <v>722.61</v>
      </c>
      <c r="D12" s="23">
        <v>2458.83</v>
      </c>
      <c r="E12" s="23">
        <v>2458.83</v>
      </c>
    </row>
    <row r="13" spans="2:6" ht="12.75">
      <c r="B13" t="s">
        <v>48</v>
      </c>
      <c r="C13" s="24">
        <v>1086.99</v>
      </c>
      <c r="D13" s="23">
        <v>3318.35</v>
      </c>
      <c r="E13" s="23">
        <v>3318.35</v>
      </c>
      <c r="F13" s="25" t="s">
        <v>55</v>
      </c>
    </row>
    <row r="14" spans="2:6" ht="12.75">
      <c r="B14" t="s">
        <v>49</v>
      </c>
      <c r="C14" s="23">
        <v>228.88</v>
      </c>
      <c r="D14" s="23">
        <v>607.93</v>
      </c>
      <c r="E14" s="23">
        <v>607.93</v>
      </c>
      <c r="F14" s="25"/>
    </row>
    <row r="15" spans="2:6" ht="12.75">
      <c r="B15" t="s">
        <v>50</v>
      </c>
      <c r="C15" s="23">
        <v>1122.8</v>
      </c>
      <c r="D15" s="23">
        <v>3323.01</v>
      </c>
      <c r="E15" s="23">
        <v>3323.01</v>
      </c>
      <c r="F15" s="25"/>
    </row>
    <row r="16" spans="1:6" ht="12.75">
      <c r="A16" t="s">
        <v>17</v>
      </c>
      <c r="B16" t="s">
        <v>47</v>
      </c>
      <c r="C16" s="23">
        <v>620.16</v>
      </c>
      <c r="D16" s="23">
        <v>2123.65</v>
      </c>
      <c r="E16" s="23">
        <v>2123.65</v>
      </c>
      <c r="F16" s="25"/>
    </row>
    <row r="17" spans="2:6" ht="12.75">
      <c r="B17" t="s">
        <v>48</v>
      </c>
      <c r="C17" s="23">
        <v>1002.54</v>
      </c>
      <c r="D17" s="23">
        <v>3286.24</v>
      </c>
      <c r="E17" s="23">
        <v>3286.24</v>
      </c>
      <c r="F17" s="25"/>
    </row>
    <row r="18" spans="2:6" ht="12.75">
      <c r="B18" t="s">
        <v>49</v>
      </c>
      <c r="C18" s="24">
        <v>82.86</v>
      </c>
      <c r="D18" s="23">
        <v>312.38</v>
      </c>
      <c r="E18" s="23">
        <v>312.38</v>
      </c>
      <c r="F18" s="25" t="s">
        <v>53</v>
      </c>
    </row>
    <row r="19" spans="2:6" ht="12.75">
      <c r="B19" t="s">
        <v>50</v>
      </c>
      <c r="C19" s="24">
        <v>922.13</v>
      </c>
      <c r="D19" s="23">
        <v>3363.21</v>
      </c>
      <c r="E19" s="23">
        <v>3363.21</v>
      </c>
      <c r="F19" s="25" t="s">
        <v>52</v>
      </c>
    </row>
    <row r="20" spans="1:6" ht="12.75">
      <c r="A20" t="s">
        <v>51</v>
      </c>
      <c r="B20" t="s">
        <v>47</v>
      </c>
      <c r="C20" s="24">
        <v>623.43</v>
      </c>
      <c r="D20" s="23">
        <v>2306.51</v>
      </c>
      <c r="E20" s="23">
        <v>9628.6</v>
      </c>
      <c r="F20" s="25" t="s">
        <v>54</v>
      </c>
    </row>
    <row r="21" spans="2:6" ht="12.75">
      <c r="B21" t="s">
        <v>48</v>
      </c>
      <c r="C21" s="23">
        <v>1082.54</v>
      </c>
      <c r="D21" s="23">
        <v>3715.75</v>
      </c>
      <c r="E21" s="23">
        <v>13895.98</v>
      </c>
      <c r="F21" s="25"/>
    </row>
    <row r="22" spans="2:5" ht="12.75">
      <c r="B22" t="s">
        <v>49</v>
      </c>
      <c r="C22" s="23">
        <v>127.69</v>
      </c>
      <c r="D22" s="23">
        <v>413.91</v>
      </c>
      <c r="E22" s="23">
        <v>2004.52</v>
      </c>
    </row>
    <row r="23" spans="2:5" ht="12.75">
      <c r="B23" t="s">
        <v>50</v>
      </c>
      <c r="C23" s="23">
        <v>1039.98</v>
      </c>
      <c r="D23" s="23">
        <v>3870.68</v>
      </c>
      <c r="E23" s="23">
        <v>14302.65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Q32"/>
  <sheetViews>
    <sheetView zoomScale="70" zoomScaleNormal="70" zoomScaleSheetLayoutView="70" zoomScalePageLayoutView="0" workbookViewId="0" topLeftCell="A1">
      <selection activeCell="E9" sqref="E9"/>
    </sheetView>
  </sheetViews>
  <sheetFormatPr defaultColWidth="9.00390625" defaultRowHeight="12.75"/>
  <cols>
    <col min="1" max="1" width="2.375" style="17" customWidth="1"/>
    <col min="2" max="2" width="34.00390625" style="17" customWidth="1"/>
    <col min="3" max="3" width="39.00390625" style="17" customWidth="1"/>
    <col min="4" max="4" width="24.875" style="17" customWidth="1"/>
    <col min="5" max="5" width="47.375" style="17" customWidth="1"/>
    <col min="6" max="6" width="3.875" style="17" customWidth="1"/>
    <col min="7" max="7" width="3.125" style="17" bestFit="1" customWidth="1"/>
    <col min="8" max="8" width="3.625" style="17" bestFit="1" customWidth="1"/>
    <col min="9" max="10" width="3.00390625" style="17" bestFit="1" customWidth="1"/>
    <col min="11" max="11" width="3.625" style="17" bestFit="1" customWidth="1"/>
    <col min="12" max="12" width="3.375" style="17" bestFit="1" customWidth="1"/>
    <col min="13" max="13" width="14.125" style="17" customWidth="1"/>
    <col min="14" max="14" width="16.00390625" style="17" customWidth="1"/>
    <col min="15" max="15" width="29.00390625" style="21" customWidth="1"/>
    <col min="16" max="16" width="26.625" style="17" customWidth="1"/>
    <col min="17" max="17" width="43.00390625" style="17" customWidth="1"/>
    <col min="18" max="16384" width="9.125" style="17" customWidth="1"/>
  </cols>
  <sheetData>
    <row r="2" spans="2:16" ht="30">
      <c r="B2" s="18" t="s">
        <v>28</v>
      </c>
      <c r="C2" s="4"/>
      <c r="D2" s="5"/>
      <c r="E2" s="5"/>
      <c r="F2" s="6"/>
      <c r="G2" s="6"/>
      <c r="H2" s="6"/>
      <c r="I2" s="6"/>
      <c r="J2" s="6"/>
      <c r="K2" s="6"/>
      <c r="L2" s="6"/>
      <c r="M2" s="5"/>
      <c r="N2" s="5"/>
      <c r="O2" s="6"/>
      <c r="P2" s="5"/>
    </row>
    <row r="3" spans="2:16" ht="18">
      <c r="B3" s="51" t="s">
        <v>151</v>
      </c>
      <c r="C3" s="4"/>
      <c r="D3" s="5"/>
      <c r="E3" s="5"/>
      <c r="F3" s="6"/>
      <c r="G3" s="6"/>
      <c r="H3" s="6"/>
      <c r="I3" s="6"/>
      <c r="J3" s="6"/>
      <c r="K3" s="6"/>
      <c r="L3" s="6"/>
      <c r="M3" s="5"/>
      <c r="N3" s="5"/>
      <c r="O3" s="6"/>
      <c r="P3" s="5"/>
    </row>
    <row r="4" spans="2:17" ht="18">
      <c r="B4" s="20" t="s">
        <v>29</v>
      </c>
      <c r="C4" s="4"/>
      <c r="D4" s="5"/>
      <c r="E4" s="7"/>
      <c r="F4" s="8"/>
      <c r="G4" s="8"/>
      <c r="H4" s="8"/>
      <c r="I4" s="8"/>
      <c r="J4" s="8"/>
      <c r="K4" s="8"/>
      <c r="L4" s="8"/>
      <c r="M4" s="7"/>
      <c r="N4" s="8"/>
      <c r="O4" s="6"/>
      <c r="P4" s="5"/>
      <c r="Q4" s="22"/>
    </row>
    <row r="5" spans="2:17" ht="12.75">
      <c r="B5" s="4"/>
      <c r="C5" s="4"/>
      <c r="D5" s="5"/>
      <c r="E5" s="7"/>
      <c r="F5" s="8"/>
      <c r="G5" s="8"/>
      <c r="H5" s="8"/>
      <c r="I5" s="8"/>
      <c r="J5" s="8"/>
      <c r="K5" s="8"/>
      <c r="L5" s="8"/>
      <c r="M5" s="7"/>
      <c r="N5" s="8"/>
      <c r="O5" s="6"/>
      <c r="P5" s="5"/>
      <c r="Q5" s="22"/>
    </row>
    <row r="6" spans="2:17" ht="38.25" customHeight="1">
      <c r="B6" s="113" t="s">
        <v>8</v>
      </c>
      <c r="C6" s="113" t="s">
        <v>22</v>
      </c>
      <c r="D6" s="113" t="s">
        <v>9</v>
      </c>
      <c r="E6" s="113" t="s">
        <v>63</v>
      </c>
      <c r="F6" s="112" t="s">
        <v>11</v>
      </c>
      <c r="G6" s="111" t="s">
        <v>12</v>
      </c>
      <c r="H6" s="112" t="s">
        <v>13</v>
      </c>
      <c r="I6" s="112" t="s">
        <v>14</v>
      </c>
      <c r="J6" s="112" t="s">
        <v>15</v>
      </c>
      <c r="K6" s="112" t="s">
        <v>16</v>
      </c>
      <c r="L6" s="112" t="s">
        <v>17</v>
      </c>
      <c r="M6" s="113" t="s">
        <v>25</v>
      </c>
      <c r="N6" s="113" t="s">
        <v>21</v>
      </c>
      <c r="O6" s="115" t="s">
        <v>19</v>
      </c>
      <c r="P6" s="114" t="s">
        <v>26</v>
      </c>
      <c r="Q6" s="114" t="s">
        <v>89</v>
      </c>
    </row>
    <row r="7" spans="2:17" ht="12.75" customHeight="1">
      <c r="B7" s="113"/>
      <c r="C7" s="113"/>
      <c r="D7" s="113"/>
      <c r="E7" s="113"/>
      <c r="F7" s="112"/>
      <c r="G7" s="111"/>
      <c r="H7" s="112"/>
      <c r="I7" s="112"/>
      <c r="J7" s="112"/>
      <c r="K7" s="112"/>
      <c r="L7" s="112"/>
      <c r="M7" s="113"/>
      <c r="N7" s="113"/>
      <c r="O7" s="115"/>
      <c r="P7" s="114"/>
      <c r="Q7" s="114"/>
    </row>
    <row r="8" spans="2:17" ht="154.5" customHeight="1">
      <c r="B8" s="27" t="s">
        <v>56</v>
      </c>
      <c r="C8" s="28" t="s">
        <v>57</v>
      </c>
      <c r="D8" s="29" t="s">
        <v>152</v>
      </c>
      <c r="E8" s="29" t="s">
        <v>153</v>
      </c>
      <c r="F8" s="30">
        <v>12</v>
      </c>
      <c r="G8" s="30">
        <v>12</v>
      </c>
      <c r="H8" s="30">
        <v>12</v>
      </c>
      <c r="I8" s="30">
        <v>12</v>
      </c>
      <c r="J8" s="30">
        <v>12</v>
      </c>
      <c r="K8" s="30"/>
      <c r="L8" s="30"/>
      <c r="M8" s="31">
        <f aca="true" t="shared" si="0" ref="M8:M15">O8/N8</f>
        <v>31666.666666666668</v>
      </c>
      <c r="N8" s="30">
        <f aca="true" t="shared" si="1" ref="N8:N18">SUM(F8:L8)</f>
        <v>60</v>
      </c>
      <c r="O8" s="56">
        <v>1900000</v>
      </c>
      <c r="P8" s="26" t="s">
        <v>0</v>
      </c>
      <c r="Q8" s="53" t="s">
        <v>86</v>
      </c>
    </row>
    <row r="9" spans="2:17" ht="93.75" customHeight="1">
      <c r="B9" s="32" t="s">
        <v>58</v>
      </c>
      <c r="C9" s="33" t="s">
        <v>59</v>
      </c>
      <c r="D9" s="34" t="s">
        <v>154</v>
      </c>
      <c r="E9" s="35" t="s">
        <v>60</v>
      </c>
      <c r="F9" s="36"/>
      <c r="G9" s="36"/>
      <c r="H9" s="36"/>
      <c r="I9" s="36"/>
      <c r="J9" s="36"/>
      <c r="K9" s="36">
        <v>1</v>
      </c>
      <c r="L9" s="36"/>
      <c r="M9" s="31">
        <f t="shared" si="0"/>
        <v>630000</v>
      </c>
      <c r="N9" s="30">
        <f t="shared" si="1"/>
        <v>1</v>
      </c>
      <c r="O9" s="57">
        <v>630000</v>
      </c>
      <c r="P9" s="26" t="s">
        <v>0</v>
      </c>
      <c r="Q9" s="53" t="s">
        <v>88</v>
      </c>
    </row>
    <row r="10" spans="2:17" ht="112.5" customHeight="1">
      <c r="B10" s="32" t="s">
        <v>61</v>
      </c>
      <c r="C10" s="33" t="s">
        <v>62</v>
      </c>
      <c r="D10" s="34" t="s">
        <v>155</v>
      </c>
      <c r="E10" s="35" t="s">
        <v>64</v>
      </c>
      <c r="F10" s="36">
        <v>14</v>
      </c>
      <c r="G10" s="36">
        <v>14</v>
      </c>
      <c r="H10" s="36">
        <v>14</v>
      </c>
      <c r="I10" s="36">
        <v>14</v>
      </c>
      <c r="J10" s="36">
        <v>14</v>
      </c>
      <c r="K10" s="36"/>
      <c r="L10" s="36"/>
      <c r="M10" s="31">
        <f t="shared" si="0"/>
        <v>18428.571428571428</v>
      </c>
      <c r="N10" s="30">
        <f t="shared" si="1"/>
        <v>70</v>
      </c>
      <c r="O10" s="57">
        <v>1290000</v>
      </c>
      <c r="P10" s="26" t="s">
        <v>0</v>
      </c>
      <c r="Q10" s="53" t="s">
        <v>86</v>
      </c>
    </row>
    <row r="11" spans="2:17" ht="102.75" customHeight="1">
      <c r="B11" s="32" t="s">
        <v>65</v>
      </c>
      <c r="C11" s="33" t="s">
        <v>66</v>
      </c>
      <c r="D11" s="35" t="s">
        <v>72</v>
      </c>
      <c r="E11" s="35" t="s">
        <v>67</v>
      </c>
      <c r="F11" s="36">
        <v>1</v>
      </c>
      <c r="G11" s="36">
        <v>1</v>
      </c>
      <c r="H11" s="36">
        <v>1</v>
      </c>
      <c r="I11" s="36">
        <v>1</v>
      </c>
      <c r="J11" s="36">
        <v>1</v>
      </c>
      <c r="K11" s="36"/>
      <c r="L11" s="36"/>
      <c r="M11" s="31">
        <f t="shared" si="0"/>
        <v>33000</v>
      </c>
      <c r="N11" s="30">
        <f t="shared" si="1"/>
        <v>5</v>
      </c>
      <c r="O11" s="57">
        <v>165000</v>
      </c>
      <c r="P11" s="26" t="s">
        <v>0</v>
      </c>
      <c r="Q11" s="53" t="s">
        <v>86</v>
      </c>
    </row>
    <row r="12" spans="2:17" ht="78.75" customHeight="1">
      <c r="B12" s="32" t="s">
        <v>156</v>
      </c>
      <c r="C12" s="29" t="s">
        <v>157</v>
      </c>
      <c r="D12" s="55" t="s">
        <v>158</v>
      </c>
      <c r="E12" s="35" t="s">
        <v>159</v>
      </c>
      <c r="F12" s="36"/>
      <c r="G12" s="36"/>
      <c r="H12" s="36"/>
      <c r="I12" s="36"/>
      <c r="J12" s="36"/>
      <c r="K12" s="36">
        <v>1</v>
      </c>
      <c r="L12" s="36">
        <v>1</v>
      </c>
      <c r="M12" s="31">
        <f t="shared" si="0"/>
        <v>255000</v>
      </c>
      <c r="N12" s="30">
        <f t="shared" si="1"/>
        <v>2</v>
      </c>
      <c r="O12" s="57">
        <v>510000</v>
      </c>
      <c r="P12" s="26" t="s">
        <v>0</v>
      </c>
      <c r="Q12" s="53" t="s">
        <v>88</v>
      </c>
    </row>
    <row r="13" spans="2:17" ht="96.75" customHeight="1">
      <c r="B13" s="32" t="s">
        <v>68</v>
      </c>
      <c r="C13" s="33" t="s">
        <v>80</v>
      </c>
      <c r="D13" s="34" t="s">
        <v>73</v>
      </c>
      <c r="E13" s="35" t="s">
        <v>69</v>
      </c>
      <c r="F13" s="36">
        <v>1</v>
      </c>
      <c r="G13" s="36">
        <v>1</v>
      </c>
      <c r="H13" s="36">
        <v>1</v>
      </c>
      <c r="I13" s="36">
        <v>1</v>
      </c>
      <c r="J13" s="36">
        <v>1</v>
      </c>
      <c r="K13" s="36"/>
      <c r="L13" s="36"/>
      <c r="M13" s="31">
        <f t="shared" si="0"/>
        <v>198000</v>
      </c>
      <c r="N13" s="30">
        <f t="shared" si="1"/>
        <v>5</v>
      </c>
      <c r="O13" s="57">
        <v>990000</v>
      </c>
      <c r="P13" s="26" t="s">
        <v>0</v>
      </c>
      <c r="Q13" s="53" t="s">
        <v>87</v>
      </c>
    </row>
    <row r="14" spans="2:17" ht="93.75" customHeight="1">
      <c r="B14" s="32" t="s">
        <v>70</v>
      </c>
      <c r="C14" s="33" t="s">
        <v>79</v>
      </c>
      <c r="D14" s="34" t="s">
        <v>74</v>
      </c>
      <c r="E14" s="35" t="s">
        <v>71</v>
      </c>
      <c r="F14" s="36">
        <v>1</v>
      </c>
      <c r="G14" s="36">
        <v>1</v>
      </c>
      <c r="H14" s="36">
        <v>1</v>
      </c>
      <c r="I14" s="36">
        <v>1</v>
      </c>
      <c r="J14" s="36">
        <v>1</v>
      </c>
      <c r="K14" s="36"/>
      <c r="L14" s="36"/>
      <c r="M14" s="42">
        <f t="shared" si="0"/>
        <v>130000</v>
      </c>
      <c r="N14" s="36">
        <f t="shared" si="1"/>
        <v>5</v>
      </c>
      <c r="O14" s="57">
        <v>650000</v>
      </c>
      <c r="P14" s="26" t="s">
        <v>0</v>
      </c>
      <c r="Q14" s="53" t="s">
        <v>88</v>
      </c>
    </row>
    <row r="15" spans="2:17" ht="103.5" customHeight="1">
      <c r="B15" s="32" t="s">
        <v>75</v>
      </c>
      <c r="C15" s="33" t="s">
        <v>78</v>
      </c>
      <c r="D15" s="34" t="s">
        <v>77</v>
      </c>
      <c r="E15" s="35" t="s">
        <v>76</v>
      </c>
      <c r="F15" s="36">
        <v>1</v>
      </c>
      <c r="G15" s="36">
        <v>1</v>
      </c>
      <c r="H15" s="36">
        <v>1</v>
      </c>
      <c r="I15" s="36">
        <v>1</v>
      </c>
      <c r="J15" s="36">
        <v>1</v>
      </c>
      <c r="K15" s="36"/>
      <c r="L15" s="36"/>
      <c r="M15" s="42">
        <f t="shared" si="0"/>
        <v>138000</v>
      </c>
      <c r="N15" s="36">
        <f t="shared" si="1"/>
        <v>5</v>
      </c>
      <c r="O15" s="57">
        <v>690000</v>
      </c>
      <c r="P15" s="26" t="s">
        <v>0</v>
      </c>
      <c r="Q15" s="53" t="s">
        <v>88</v>
      </c>
    </row>
    <row r="16" spans="2:17" ht="150.75" customHeight="1">
      <c r="B16" s="52" t="s">
        <v>81</v>
      </c>
      <c r="C16" s="38" t="s">
        <v>82</v>
      </c>
      <c r="D16" s="39" t="s">
        <v>138</v>
      </c>
      <c r="E16" s="41" t="s">
        <v>32</v>
      </c>
      <c r="F16" s="40"/>
      <c r="G16" s="40"/>
      <c r="H16" s="40"/>
      <c r="I16" s="40"/>
      <c r="J16" s="40">
        <v>1</v>
      </c>
      <c r="K16" s="40"/>
      <c r="L16" s="40"/>
      <c r="M16" s="41" t="s">
        <v>32</v>
      </c>
      <c r="N16" s="36">
        <f t="shared" si="1"/>
        <v>1</v>
      </c>
      <c r="O16" s="58" t="s">
        <v>83</v>
      </c>
      <c r="P16" s="26" t="s">
        <v>0</v>
      </c>
      <c r="Q16" s="54" t="s">
        <v>32</v>
      </c>
    </row>
    <row r="17" spans="2:17" ht="112.5" customHeight="1">
      <c r="B17" s="32" t="s">
        <v>84</v>
      </c>
      <c r="C17" s="33" t="s">
        <v>160</v>
      </c>
      <c r="D17" s="34" t="s">
        <v>161</v>
      </c>
      <c r="E17" s="35" t="s">
        <v>163</v>
      </c>
      <c r="F17" s="36">
        <v>1</v>
      </c>
      <c r="G17" s="36">
        <v>1</v>
      </c>
      <c r="H17" s="36">
        <v>1</v>
      </c>
      <c r="I17" s="36">
        <v>1</v>
      </c>
      <c r="J17" s="36">
        <v>1</v>
      </c>
      <c r="K17" s="36"/>
      <c r="L17" s="36"/>
      <c r="M17" s="42">
        <f>O17/N17</f>
        <v>100000</v>
      </c>
      <c r="N17" s="36">
        <f t="shared" si="1"/>
        <v>5</v>
      </c>
      <c r="O17" s="57">
        <v>500000</v>
      </c>
      <c r="P17" s="26" t="s">
        <v>0</v>
      </c>
      <c r="Q17" s="53" t="s">
        <v>88</v>
      </c>
    </row>
    <row r="18" spans="2:17" ht="90" customHeight="1">
      <c r="B18" s="32" t="s">
        <v>164</v>
      </c>
      <c r="C18" s="33" t="s">
        <v>160</v>
      </c>
      <c r="D18" s="34" t="s">
        <v>162</v>
      </c>
      <c r="E18" s="35" t="s">
        <v>85</v>
      </c>
      <c r="F18" s="36">
        <v>1</v>
      </c>
      <c r="G18" s="36">
        <v>1</v>
      </c>
      <c r="H18" s="36">
        <v>1</v>
      </c>
      <c r="I18" s="36">
        <v>1</v>
      </c>
      <c r="J18" s="36">
        <v>1</v>
      </c>
      <c r="K18" s="36">
        <v>1</v>
      </c>
      <c r="L18" s="36"/>
      <c r="M18" s="42">
        <f>O18/N18</f>
        <v>115000</v>
      </c>
      <c r="N18" s="36">
        <f t="shared" si="1"/>
        <v>6</v>
      </c>
      <c r="O18" s="57">
        <v>690000</v>
      </c>
      <c r="P18" s="26" t="s">
        <v>0</v>
      </c>
      <c r="Q18" s="53" t="s">
        <v>88</v>
      </c>
    </row>
    <row r="19" spans="2:16" ht="12.75">
      <c r="B19" s="5"/>
      <c r="C19" s="5"/>
      <c r="D19" s="9"/>
      <c r="E19" s="10"/>
      <c r="F19" s="11"/>
      <c r="G19" s="11"/>
      <c r="H19" s="11"/>
      <c r="I19" s="11"/>
      <c r="J19" s="11"/>
      <c r="K19" s="6"/>
      <c r="L19" s="6"/>
      <c r="M19" s="10"/>
      <c r="N19" s="12"/>
      <c r="O19" s="59"/>
      <c r="P19" s="5"/>
    </row>
    <row r="20" spans="2:16" ht="12.75">
      <c r="B20" s="1" t="s">
        <v>34</v>
      </c>
      <c r="C20" s="13"/>
      <c r="D20" s="5"/>
      <c r="E20" s="5"/>
      <c r="F20" s="6"/>
      <c r="G20" s="6"/>
      <c r="H20" s="6"/>
      <c r="I20" s="6"/>
      <c r="J20" s="6"/>
      <c r="K20" s="6"/>
      <c r="L20" s="6"/>
      <c r="M20" s="5"/>
      <c r="N20" s="5"/>
      <c r="O20" s="6"/>
      <c r="P20" s="5"/>
    </row>
    <row r="21" spans="2:16" ht="12.75">
      <c r="B21" s="1" t="s">
        <v>33</v>
      </c>
      <c r="C21" s="13"/>
      <c r="D21" s="5"/>
      <c r="E21" s="5"/>
      <c r="F21" s="6"/>
      <c r="G21" s="6"/>
      <c r="H21" s="6"/>
      <c r="I21" s="6"/>
      <c r="J21" s="6"/>
      <c r="K21" s="6"/>
      <c r="L21" s="6"/>
      <c r="M21" s="5"/>
      <c r="N21" s="5"/>
      <c r="O21" s="6"/>
      <c r="P21" s="5"/>
    </row>
    <row r="22" spans="2:16" ht="12.75">
      <c r="B22" s="1"/>
      <c r="C22" s="13"/>
      <c r="D22" s="14"/>
      <c r="E22" s="14"/>
      <c r="F22" s="6"/>
      <c r="G22" s="6"/>
      <c r="H22" s="6"/>
      <c r="I22" s="6"/>
      <c r="J22" s="6"/>
      <c r="K22" s="6"/>
      <c r="L22" s="6"/>
      <c r="M22" s="14"/>
      <c r="N22" s="5"/>
      <c r="O22" s="6"/>
      <c r="P22" s="5"/>
    </row>
    <row r="23" spans="2:16" ht="12.75">
      <c r="B23" s="1"/>
      <c r="C23" s="15"/>
      <c r="D23" s="14"/>
      <c r="E23" s="14"/>
      <c r="F23" s="6"/>
      <c r="G23" s="6"/>
      <c r="H23" s="6"/>
      <c r="I23" s="6"/>
      <c r="J23" s="6"/>
      <c r="K23" s="6"/>
      <c r="L23" s="6"/>
      <c r="M23" s="14"/>
      <c r="N23" s="5"/>
      <c r="O23" s="6"/>
      <c r="P23" s="5"/>
    </row>
    <row r="24" spans="2:16" ht="12.75">
      <c r="B24" s="1" t="s">
        <v>23</v>
      </c>
      <c r="C24" s="15"/>
      <c r="D24" s="14"/>
      <c r="E24" s="14"/>
      <c r="F24" s="6"/>
      <c r="G24" s="6"/>
      <c r="H24" s="6"/>
      <c r="I24" s="6"/>
      <c r="J24" s="6"/>
      <c r="K24" s="6"/>
      <c r="L24" s="6"/>
      <c r="M24" s="14"/>
      <c r="N24" s="5"/>
      <c r="O24" s="6"/>
      <c r="P24" s="5"/>
    </row>
    <row r="25" spans="2:16" ht="12.75">
      <c r="B25" s="2"/>
      <c r="C25" s="15"/>
      <c r="D25" s="14"/>
      <c r="E25" s="14"/>
      <c r="F25" s="6"/>
      <c r="G25" s="6"/>
      <c r="H25" s="6"/>
      <c r="I25" s="6"/>
      <c r="J25" s="6"/>
      <c r="K25" s="6"/>
      <c r="L25" s="6"/>
      <c r="M25" s="14"/>
      <c r="N25" s="5"/>
      <c r="O25" s="6"/>
      <c r="P25" s="5"/>
    </row>
    <row r="26" spans="2:16" ht="12.75">
      <c r="B26" s="2" t="s">
        <v>1</v>
      </c>
      <c r="C26" s="13"/>
      <c r="D26" s="14"/>
      <c r="E26" s="14"/>
      <c r="F26" s="6"/>
      <c r="G26" s="6"/>
      <c r="H26" s="6"/>
      <c r="I26" s="6"/>
      <c r="J26" s="6"/>
      <c r="K26" s="6"/>
      <c r="L26" s="6"/>
      <c r="M26" s="14"/>
      <c r="N26" s="5"/>
      <c r="O26" s="6"/>
      <c r="P26" s="5"/>
    </row>
    <row r="27" spans="2:16" ht="12.75">
      <c r="B27" s="2" t="s">
        <v>2</v>
      </c>
      <c r="C27" s="13"/>
      <c r="D27" s="14"/>
      <c r="E27" s="14"/>
      <c r="F27" s="6"/>
      <c r="G27" s="6"/>
      <c r="H27" s="6"/>
      <c r="I27" s="6"/>
      <c r="J27" s="6"/>
      <c r="K27" s="6"/>
      <c r="L27" s="6"/>
      <c r="M27" s="14"/>
      <c r="N27" s="5"/>
      <c r="O27" s="6"/>
      <c r="P27" s="5"/>
    </row>
    <row r="28" spans="2:16" ht="12.75">
      <c r="B28" s="1" t="s">
        <v>3</v>
      </c>
      <c r="C28" s="13"/>
      <c r="D28" s="14"/>
      <c r="E28" s="5"/>
      <c r="F28" s="6"/>
      <c r="G28" s="6"/>
      <c r="H28" s="6"/>
      <c r="I28" s="6"/>
      <c r="J28" s="6"/>
      <c r="K28" s="6"/>
      <c r="L28" s="6"/>
      <c r="M28" s="5"/>
      <c r="N28" s="5"/>
      <c r="O28" s="6"/>
      <c r="P28" s="5"/>
    </row>
    <row r="29" spans="2:16" ht="12.75">
      <c r="B29" s="1" t="s">
        <v>4</v>
      </c>
      <c r="C29" s="15"/>
      <c r="D29" s="14"/>
      <c r="E29" s="5"/>
      <c r="F29" s="6"/>
      <c r="G29" s="6"/>
      <c r="H29" s="6"/>
      <c r="I29" s="6"/>
      <c r="J29" s="6"/>
      <c r="K29" s="6"/>
      <c r="L29" s="6"/>
      <c r="M29" s="5"/>
      <c r="N29" s="5"/>
      <c r="O29" s="6"/>
      <c r="P29" s="5"/>
    </row>
    <row r="30" spans="2:16" ht="12.75">
      <c r="B30" s="1" t="s">
        <v>5</v>
      </c>
      <c r="C30" s="13"/>
      <c r="D30" s="14"/>
      <c r="E30" s="5"/>
      <c r="F30" s="6"/>
      <c r="G30" s="6"/>
      <c r="H30" s="6"/>
      <c r="I30" s="6"/>
      <c r="J30" s="6"/>
      <c r="K30" s="6"/>
      <c r="L30" s="6"/>
      <c r="M30" s="5"/>
      <c r="N30" s="5"/>
      <c r="O30" s="6"/>
      <c r="P30" s="5"/>
    </row>
    <row r="31" ht="12.75">
      <c r="B31" s="1"/>
    </row>
    <row r="32" ht="12.75">
      <c r="B32" s="1" t="s">
        <v>24</v>
      </c>
    </row>
  </sheetData>
  <sheetProtection/>
  <mergeCells count="16">
    <mergeCell ref="L6:L7"/>
    <mergeCell ref="H6:H7"/>
    <mergeCell ref="I6:I7"/>
    <mergeCell ref="J6:J7"/>
    <mergeCell ref="Q6:Q7"/>
    <mergeCell ref="N6:N7"/>
    <mergeCell ref="O6:O7"/>
    <mergeCell ref="P6:P7"/>
    <mergeCell ref="M6:M7"/>
    <mergeCell ref="G6:G7"/>
    <mergeCell ref="K6:K7"/>
    <mergeCell ref="B6:B7"/>
    <mergeCell ref="C6:C7"/>
    <mergeCell ref="D6:D7"/>
    <mergeCell ref="F6:F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2"/>
  <headerFooter>
    <oddFooter>&amp;L&amp;G&amp;CЗА ДОПОЛНИТЕЛЬНОЙ ИНФОРМАЦИЕЙ, ПОЖАЛУЙСТА, ОБРАЩАЙТЕСЬ: 
ЗАО «МЕДИА ПЛЮС». 
Москва, ул. Станиславского, 21/5 
Тел. (495) 620-4664 Факс 627-1144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BB40"/>
  <sheetViews>
    <sheetView zoomScale="70" zoomScaleNormal="70" zoomScalePageLayoutView="0" workbookViewId="0" topLeftCell="A1">
      <selection activeCell="B22" sqref="B22"/>
    </sheetView>
  </sheetViews>
  <sheetFormatPr defaultColWidth="24.375" defaultRowHeight="12.75"/>
  <cols>
    <col min="1" max="1" width="3.00390625" style="3" customWidth="1"/>
    <col min="2" max="2" width="35.00390625" style="3" customWidth="1"/>
    <col min="3" max="3" width="44.00390625" style="16" customWidth="1"/>
    <col min="4" max="4" width="55.125" style="16" customWidth="1"/>
    <col min="5" max="5" width="43.75390625" style="16" customWidth="1"/>
    <col min="6" max="6" width="23.625" style="49" customWidth="1"/>
    <col min="7" max="7" width="23.625" style="3" customWidth="1"/>
    <col min="8" max="8" width="26.875" style="3" hidden="1" customWidth="1"/>
    <col min="9" max="54" width="24.375" style="4" customWidth="1"/>
    <col min="55" max="16384" width="24.375" style="3" customWidth="1"/>
  </cols>
  <sheetData>
    <row r="2" ht="30">
      <c r="B2" s="18" t="s">
        <v>136</v>
      </c>
    </row>
    <row r="3" ht="18">
      <c r="B3" s="51" t="s">
        <v>168</v>
      </c>
    </row>
    <row r="4" ht="15.75">
      <c r="B4" s="46" t="s">
        <v>7</v>
      </c>
    </row>
    <row r="6" spans="2:8" ht="24" customHeight="1">
      <c r="B6" s="117" t="s">
        <v>8</v>
      </c>
      <c r="C6" s="114" t="s">
        <v>31</v>
      </c>
      <c r="D6" s="117" t="s">
        <v>9</v>
      </c>
      <c r="E6" s="117" t="s">
        <v>10</v>
      </c>
      <c r="F6" s="119" t="s">
        <v>18</v>
      </c>
      <c r="G6" s="114" t="s">
        <v>139</v>
      </c>
      <c r="H6" s="114" t="s">
        <v>135</v>
      </c>
    </row>
    <row r="7" spans="2:8" ht="42" customHeight="1">
      <c r="B7" s="118"/>
      <c r="C7" s="114"/>
      <c r="D7" s="118"/>
      <c r="E7" s="118"/>
      <c r="F7" s="120"/>
      <c r="G7" s="114"/>
      <c r="H7" s="114"/>
    </row>
    <row r="8" spans="2:54" s="19" customFormat="1" ht="96" customHeight="1">
      <c r="B8" s="47" t="s">
        <v>30</v>
      </c>
      <c r="C8" s="43" t="s">
        <v>134</v>
      </c>
      <c r="D8" s="116" t="s">
        <v>166</v>
      </c>
      <c r="E8" s="26" t="s">
        <v>90</v>
      </c>
      <c r="F8" s="50">
        <v>7000</v>
      </c>
      <c r="G8" s="37" t="s">
        <v>27</v>
      </c>
      <c r="H8" s="4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2:54" s="19" customFormat="1" ht="96" customHeight="1">
      <c r="B9" s="47" t="s">
        <v>6</v>
      </c>
      <c r="C9" s="43" t="s">
        <v>133</v>
      </c>
      <c r="D9" s="116"/>
      <c r="E9" s="26" t="s">
        <v>90</v>
      </c>
      <c r="F9" s="50">
        <v>6600</v>
      </c>
      <c r="G9" s="37" t="s">
        <v>27</v>
      </c>
      <c r="H9" s="4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2:54" s="19" customFormat="1" ht="198" customHeight="1">
      <c r="B10" s="47" t="s">
        <v>132</v>
      </c>
      <c r="C10" s="43" t="s">
        <v>131</v>
      </c>
      <c r="D10" s="44" t="s">
        <v>167</v>
      </c>
      <c r="E10" s="26" t="s">
        <v>90</v>
      </c>
      <c r="F10" s="50">
        <v>8600</v>
      </c>
      <c r="G10" s="37" t="s">
        <v>27</v>
      </c>
      <c r="H10" s="4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2:54" s="19" customFormat="1" ht="58.5" customHeight="1">
      <c r="B11" s="47" t="s">
        <v>130</v>
      </c>
      <c r="C11" s="44" t="s">
        <v>129</v>
      </c>
      <c r="D11" s="44" t="s">
        <v>137</v>
      </c>
      <c r="E11" s="26" t="s">
        <v>90</v>
      </c>
      <c r="F11" s="50">
        <v>3300</v>
      </c>
      <c r="G11" s="37" t="s">
        <v>27</v>
      </c>
      <c r="H11" s="4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2:54" s="19" customFormat="1" ht="87" customHeight="1">
      <c r="B12" s="48" t="s">
        <v>128</v>
      </c>
      <c r="C12" s="43" t="s">
        <v>127</v>
      </c>
      <c r="D12" s="44" t="s">
        <v>137</v>
      </c>
      <c r="E12" s="26" t="s">
        <v>90</v>
      </c>
      <c r="F12" s="50">
        <v>3300</v>
      </c>
      <c r="G12" s="37" t="s">
        <v>27</v>
      </c>
      <c r="H12" s="4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2:54" s="19" customFormat="1" ht="69" customHeight="1" hidden="1">
      <c r="B13" s="48" t="s">
        <v>126</v>
      </c>
      <c r="C13" s="43" t="s">
        <v>125</v>
      </c>
      <c r="D13" s="44" t="s">
        <v>137</v>
      </c>
      <c r="E13" s="26" t="s">
        <v>90</v>
      </c>
      <c r="F13" s="50">
        <v>3300</v>
      </c>
      <c r="G13" s="37" t="s">
        <v>27</v>
      </c>
      <c r="H13" s="4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2:54" s="19" customFormat="1" ht="85.5" customHeight="1">
      <c r="B14" s="48" t="s">
        <v>124</v>
      </c>
      <c r="C14" s="43" t="s">
        <v>123</v>
      </c>
      <c r="D14" s="44" t="s">
        <v>137</v>
      </c>
      <c r="E14" s="26" t="s">
        <v>90</v>
      </c>
      <c r="F14" s="50">
        <v>3300</v>
      </c>
      <c r="G14" s="37" t="s">
        <v>27</v>
      </c>
      <c r="H14" s="4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2:54" s="19" customFormat="1" ht="85.5" customHeight="1">
      <c r="B15" s="48" t="s">
        <v>122</v>
      </c>
      <c r="C15" s="43" t="s">
        <v>121</v>
      </c>
      <c r="D15" s="44" t="s">
        <v>137</v>
      </c>
      <c r="E15" s="26" t="s">
        <v>90</v>
      </c>
      <c r="F15" s="50">
        <v>4600</v>
      </c>
      <c r="G15" s="37" t="s">
        <v>27</v>
      </c>
      <c r="H15" s="4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2:54" s="19" customFormat="1" ht="85.5" customHeight="1">
      <c r="B16" s="48" t="s">
        <v>120</v>
      </c>
      <c r="C16" s="43" t="s">
        <v>119</v>
      </c>
      <c r="D16" s="44" t="s">
        <v>137</v>
      </c>
      <c r="E16" s="26" t="s">
        <v>90</v>
      </c>
      <c r="F16" s="50">
        <v>4600</v>
      </c>
      <c r="G16" s="37" t="s">
        <v>27</v>
      </c>
      <c r="H16" s="4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2:54" s="19" customFormat="1" ht="88.5" customHeight="1">
      <c r="B17" s="48" t="s">
        <v>118</v>
      </c>
      <c r="C17" s="43" t="s">
        <v>117</v>
      </c>
      <c r="D17" s="44" t="s">
        <v>137</v>
      </c>
      <c r="E17" s="26" t="s">
        <v>90</v>
      </c>
      <c r="F17" s="50">
        <v>4600</v>
      </c>
      <c r="G17" s="37" t="s">
        <v>27</v>
      </c>
      <c r="H17" s="4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2:54" s="19" customFormat="1" ht="88.5" customHeight="1">
      <c r="B18" s="48" t="s">
        <v>116</v>
      </c>
      <c r="C18" s="43" t="s">
        <v>115</v>
      </c>
      <c r="D18" s="44" t="s">
        <v>137</v>
      </c>
      <c r="E18" s="26" t="s">
        <v>90</v>
      </c>
      <c r="F18" s="50">
        <v>4600</v>
      </c>
      <c r="G18" s="37" t="s">
        <v>27</v>
      </c>
      <c r="H18" s="4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2:54" s="19" customFormat="1" ht="88.5" customHeight="1">
      <c r="B19" s="48" t="s">
        <v>114</v>
      </c>
      <c r="C19" s="43" t="s">
        <v>113</v>
      </c>
      <c r="D19" s="44" t="s">
        <v>137</v>
      </c>
      <c r="E19" s="26" t="s">
        <v>90</v>
      </c>
      <c r="F19" s="50">
        <v>3300</v>
      </c>
      <c r="G19" s="37" t="s">
        <v>27</v>
      </c>
      <c r="H19" s="4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s="19" customFormat="1" ht="81.75" customHeight="1">
      <c r="B20" s="48" t="s">
        <v>112</v>
      </c>
      <c r="C20" s="43" t="s">
        <v>111</v>
      </c>
      <c r="D20" s="44" t="s">
        <v>137</v>
      </c>
      <c r="E20" s="26" t="s">
        <v>90</v>
      </c>
      <c r="F20" s="50">
        <v>3300</v>
      </c>
      <c r="G20" s="37" t="s">
        <v>27</v>
      </c>
      <c r="H20" s="4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2:54" s="19" customFormat="1" ht="81.75" customHeight="1">
      <c r="B21" s="48" t="s">
        <v>110</v>
      </c>
      <c r="C21" s="43" t="s">
        <v>109</v>
      </c>
      <c r="D21" s="44" t="s">
        <v>137</v>
      </c>
      <c r="E21" s="26" t="s">
        <v>90</v>
      </c>
      <c r="F21" s="50">
        <v>3300</v>
      </c>
      <c r="G21" s="37" t="s">
        <v>27</v>
      </c>
      <c r="H21" s="4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2:54" s="19" customFormat="1" ht="81" customHeight="1">
      <c r="B22" s="48" t="s">
        <v>108</v>
      </c>
      <c r="C22" s="43" t="s">
        <v>107</v>
      </c>
      <c r="D22" s="44" t="s">
        <v>137</v>
      </c>
      <c r="E22" s="26" t="s">
        <v>90</v>
      </c>
      <c r="F22" s="50">
        <v>4600</v>
      </c>
      <c r="G22" s="37" t="s">
        <v>27</v>
      </c>
      <c r="H22" s="4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2:54" s="19" customFormat="1" ht="81" customHeight="1">
      <c r="B23" s="48" t="s">
        <v>106</v>
      </c>
      <c r="C23" s="43" t="s">
        <v>105</v>
      </c>
      <c r="D23" s="44" t="s">
        <v>137</v>
      </c>
      <c r="E23" s="26" t="s">
        <v>90</v>
      </c>
      <c r="F23" s="50">
        <v>4600</v>
      </c>
      <c r="G23" s="37" t="s">
        <v>27</v>
      </c>
      <c r="H23" s="4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2:54" s="19" customFormat="1" ht="81" customHeight="1">
      <c r="B24" s="48" t="s">
        <v>104</v>
      </c>
      <c r="C24" s="43" t="s">
        <v>103</v>
      </c>
      <c r="D24" s="44" t="s">
        <v>137</v>
      </c>
      <c r="E24" s="26" t="s">
        <v>90</v>
      </c>
      <c r="F24" s="50">
        <v>3300</v>
      </c>
      <c r="G24" s="37" t="s">
        <v>27</v>
      </c>
      <c r="H24" s="4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2:54" s="19" customFormat="1" ht="104.25" customHeight="1">
      <c r="B25" s="48" t="s">
        <v>102</v>
      </c>
      <c r="C25" s="43" t="s">
        <v>101</v>
      </c>
      <c r="D25" s="44" t="s">
        <v>137</v>
      </c>
      <c r="E25" s="26" t="s">
        <v>90</v>
      </c>
      <c r="F25" s="50">
        <v>3300</v>
      </c>
      <c r="G25" s="37" t="s">
        <v>27</v>
      </c>
      <c r="H25" s="4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2:54" s="19" customFormat="1" ht="104.25" customHeight="1">
      <c r="B26" s="48" t="s">
        <v>100</v>
      </c>
      <c r="C26" s="43" t="s">
        <v>99</v>
      </c>
      <c r="D26" s="44" t="s">
        <v>165</v>
      </c>
      <c r="E26" s="26" t="s">
        <v>90</v>
      </c>
      <c r="F26" s="50">
        <v>3300</v>
      </c>
      <c r="G26" s="37" t="s">
        <v>27</v>
      </c>
      <c r="H26" s="4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2:54" s="19" customFormat="1" ht="104.25" customHeight="1">
      <c r="B27" s="48" t="s">
        <v>98</v>
      </c>
      <c r="C27" s="43" t="s">
        <v>97</v>
      </c>
      <c r="D27" s="44" t="s">
        <v>137</v>
      </c>
      <c r="E27" s="26" t="s">
        <v>90</v>
      </c>
      <c r="F27" s="50">
        <v>3300</v>
      </c>
      <c r="G27" s="37" t="s">
        <v>27</v>
      </c>
      <c r="H27" s="4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2:54" s="19" customFormat="1" ht="99" customHeight="1">
      <c r="B28" s="48" t="s">
        <v>96</v>
      </c>
      <c r="C28" s="43" t="s">
        <v>95</v>
      </c>
      <c r="D28" s="44" t="s">
        <v>137</v>
      </c>
      <c r="E28" s="26" t="s">
        <v>90</v>
      </c>
      <c r="F28" s="50">
        <v>3300</v>
      </c>
      <c r="G28" s="37" t="s">
        <v>27</v>
      </c>
      <c r="H28" s="4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2:54" s="19" customFormat="1" ht="99" customHeight="1">
      <c r="B29" s="48" t="s">
        <v>94</v>
      </c>
      <c r="C29" s="43" t="s">
        <v>93</v>
      </c>
      <c r="D29" s="44" t="s">
        <v>137</v>
      </c>
      <c r="E29" s="26" t="s">
        <v>90</v>
      </c>
      <c r="F29" s="50">
        <v>3300</v>
      </c>
      <c r="G29" s="37" t="s">
        <v>27</v>
      </c>
      <c r="H29" s="4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2:54" s="19" customFormat="1" ht="98.25" customHeight="1">
      <c r="B30" s="48" t="s">
        <v>92</v>
      </c>
      <c r="C30" s="43" t="s">
        <v>91</v>
      </c>
      <c r="D30" s="44" t="s">
        <v>137</v>
      </c>
      <c r="E30" s="26" t="s">
        <v>90</v>
      </c>
      <c r="F30" s="50">
        <v>3300</v>
      </c>
      <c r="G30" s="37" t="s">
        <v>27</v>
      </c>
      <c r="H30" s="4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2" ht="15">
      <c r="B32" s="1" t="s">
        <v>20</v>
      </c>
    </row>
    <row r="33" ht="15">
      <c r="B33" s="1"/>
    </row>
    <row r="34" spans="2:54" ht="15">
      <c r="B34" s="2" t="s">
        <v>1</v>
      </c>
      <c r="C34" s="3"/>
      <c r="D34" s="3"/>
      <c r="E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2:54" ht="15">
      <c r="B35" s="2" t="s">
        <v>2</v>
      </c>
      <c r="C35" s="3"/>
      <c r="D35" s="3"/>
      <c r="E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2:54" ht="15">
      <c r="B36" s="1" t="s">
        <v>3</v>
      </c>
      <c r="C36" s="3"/>
      <c r="D36" s="3"/>
      <c r="E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ht="15">
      <c r="B37" s="1" t="s">
        <v>4</v>
      </c>
    </row>
    <row r="38" ht="15">
      <c r="B38" s="1" t="s">
        <v>5</v>
      </c>
    </row>
    <row r="39" ht="15">
      <c r="B39" s="1"/>
    </row>
    <row r="40" ht="15">
      <c r="B40" s="1" t="s">
        <v>24</v>
      </c>
    </row>
  </sheetData>
  <sheetProtection/>
  <mergeCells count="8">
    <mergeCell ref="D8:D9"/>
    <mergeCell ref="G6:G7"/>
    <mergeCell ref="H6:H7"/>
    <mergeCell ref="B6:B7"/>
    <mergeCell ref="C6:C7"/>
    <mergeCell ref="D6:D7"/>
    <mergeCell ref="E6:E7"/>
    <mergeCell ref="F6:F7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4" r:id="rId2"/>
  <headerFooter alignWithMargins="0">
    <oddHeader>&amp;R&amp;G</oddHeader>
    <oddFooter>&amp;C&amp;"Calibri,обычный"ЗА ДОПОЛНИТЕЛЬНОЙ ИНФОРМАЦИЕЙ, ПОЖАЛУЙСТА, ОБРАЩАЙТЕСЬ: 
&amp;8ЗАО «МЕДИА ПЛЮС». 
Москва, ул. Станиславского, 21/5 
Тел. (495) 620-4664 Факс 627-1144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Y34"/>
  <sheetViews>
    <sheetView tabSelected="1" zoomScale="60" zoomScaleNormal="60" zoomScalePageLayoutView="40" workbookViewId="0" topLeftCell="A1">
      <selection activeCell="E2" sqref="E2"/>
    </sheetView>
  </sheetViews>
  <sheetFormatPr defaultColWidth="24.375" defaultRowHeight="12.75"/>
  <cols>
    <col min="1" max="1" width="3.00390625" style="49" customWidth="1"/>
    <col min="2" max="2" width="32.375" style="49" customWidth="1"/>
    <col min="3" max="3" width="108.125" style="62" customWidth="1"/>
    <col min="4" max="4" width="35.75390625" style="62" customWidth="1"/>
    <col min="5" max="5" width="49.375" style="62" customWidth="1"/>
    <col min="6" max="6" width="29.375" style="49" customWidth="1"/>
    <col min="7" max="7" width="23.375" style="49" customWidth="1"/>
    <col min="8" max="8" width="13.00390625" style="49" customWidth="1"/>
    <col min="9" max="9" width="34.00390625" style="62" customWidth="1"/>
    <col min="10" max="16384" width="24.375" style="49" customWidth="1"/>
  </cols>
  <sheetData>
    <row r="1" spans="2:9" ht="30">
      <c r="B1" s="89" t="s">
        <v>202</v>
      </c>
      <c r="F1" s="64"/>
      <c r="G1" s="64"/>
      <c r="H1" s="64"/>
      <c r="I1" s="64"/>
    </row>
    <row r="2" spans="2:9" ht="15">
      <c r="B2" s="90" t="s">
        <v>249</v>
      </c>
      <c r="F2" s="91"/>
      <c r="G2" s="64"/>
      <c r="H2" s="64"/>
      <c r="I2" s="64"/>
    </row>
    <row r="3" spans="2:9" ht="15">
      <c r="B3" s="49" t="s">
        <v>150</v>
      </c>
      <c r="F3" s="92"/>
      <c r="G3" s="64"/>
      <c r="H3" s="64"/>
      <c r="I3" s="64"/>
    </row>
    <row r="4" spans="2:9" ht="23.25" customHeight="1">
      <c r="B4" s="65"/>
      <c r="F4" s="92"/>
      <c r="G4" s="64"/>
      <c r="H4" s="64"/>
      <c r="I4" s="64"/>
    </row>
    <row r="5" spans="2:9" s="63" customFormat="1" ht="26.25" customHeight="1" thickBot="1">
      <c r="B5" s="66"/>
      <c r="C5" s="93"/>
      <c r="D5" s="93"/>
      <c r="E5" s="93"/>
      <c r="F5" s="93"/>
      <c r="G5" s="93"/>
      <c r="H5" s="93"/>
      <c r="I5" s="93"/>
    </row>
    <row r="6" spans="2:10" ht="15" customHeight="1">
      <c r="B6" s="123" t="s">
        <v>195</v>
      </c>
      <c r="C6" s="125" t="s">
        <v>22</v>
      </c>
      <c r="D6" s="125" t="s">
        <v>9</v>
      </c>
      <c r="E6" s="121" t="s">
        <v>205</v>
      </c>
      <c r="F6" s="127" t="s">
        <v>211</v>
      </c>
      <c r="G6" s="127"/>
      <c r="H6" s="127"/>
      <c r="I6" s="128"/>
      <c r="J6" s="121" t="s">
        <v>208</v>
      </c>
    </row>
    <row r="7" spans="2:10" ht="45.75" thickBot="1">
      <c r="B7" s="124"/>
      <c r="C7" s="126"/>
      <c r="D7" s="126"/>
      <c r="E7" s="122"/>
      <c r="F7" s="79" t="s">
        <v>203</v>
      </c>
      <c r="G7" s="79" t="s">
        <v>209</v>
      </c>
      <c r="H7" s="79" t="s">
        <v>210</v>
      </c>
      <c r="I7" s="80" t="s">
        <v>207</v>
      </c>
      <c r="J7" s="122"/>
    </row>
    <row r="8" spans="2:51" s="71" customFormat="1" ht="90">
      <c r="B8" s="81" t="s">
        <v>212</v>
      </c>
      <c r="C8" s="94" t="s">
        <v>183</v>
      </c>
      <c r="D8" s="83" t="s">
        <v>213</v>
      </c>
      <c r="E8" s="82" t="s">
        <v>200</v>
      </c>
      <c r="F8" s="84">
        <v>5</v>
      </c>
      <c r="G8" s="95">
        <v>97066</v>
      </c>
      <c r="H8" s="96"/>
      <c r="I8" s="85">
        <f aca="true" t="shared" si="0" ref="I8:I23">F8*G8</f>
        <v>485330</v>
      </c>
      <c r="J8" s="97" t="s">
        <v>206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</row>
    <row r="9" spans="2:51" s="71" customFormat="1" ht="96" customHeight="1">
      <c r="B9" s="67" t="s">
        <v>214</v>
      </c>
      <c r="C9" s="98" t="s">
        <v>215</v>
      </c>
      <c r="D9" s="69" t="s">
        <v>216</v>
      </c>
      <c r="E9" s="69" t="s">
        <v>197</v>
      </c>
      <c r="F9" s="70">
        <v>5</v>
      </c>
      <c r="G9" s="99">
        <v>36960</v>
      </c>
      <c r="H9" s="100"/>
      <c r="I9" s="86">
        <f t="shared" si="0"/>
        <v>184800</v>
      </c>
      <c r="J9" s="101" t="s">
        <v>206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</row>
    <row r="10" spans="2:51" s="71" customFormat="1" ht="99.75" customHeight="1">
      <c r="B10" s="67" t="s">
        <v>214</v>
      </c>
      <c r="C10" s="98" t="s">
        <v>217</v>
      </c>
      <c r="D10" s="69" t="s">
        <v>218</v>
      </c>
      <c r="E10" s="69" t="s">
        <v>197</v>
      </c>
      <c r="F10" s="70">
        <v>5</v>
      </c>
      <c r="G10" s="99">
        <v>36960</v>
      </c>
      <c r="H10" s="100"/>
      <c r="I10" s="86">
        <f t="shared" si="0"/>
        <v>184800</v>
      </c>
      <c r="J10" s="101" t="s">
        <v>206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</row>
    <row r="11" spans="2:51" s="71" customFormat="1" ht="79.5" customHeight="1">
      <c r="B11" s="67" t="s">
        <v>219</v>
      </c>
      <c r="C11" s="98" t="s">
        <v>220</v>
      </c>
      <c r="D11" s="69" t="s">
        <v>221</v>
      </c>
      <c r="E11" s="69" t="s">
        <v>198</v>
      </c>
      <c r="F11" s="70">
        <v>5</v>
      </c>
      <c r="G11" s="99">
        <v>24266</v>
      </c>
      <c r="H11" s="100"/>
      <c r="I11" s="86">
        <f t="shared" si="0"/>
        <v>121330</v>
      </c>
      <c r="J11" s="101" t="s">
        <v>206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</row>
    <row r="12" spans="2:51" s="71" customFormat="1" ht="105">
      <c r="B12" s="67" t="s">
        <v>169</v>
      </c>
      <c r="C12" s="102" t="s">
        <v>222</v>
      </c>
      <c r="D12" s="69" t="s">
        <v>223</v>
      </c>
      <c r="E12" s="69" t="s">
        <v>197</v>
      </c>
      <c r="F12" s="70">
        <v>5</v>
      </c>
      <c r="G12" s="99">
        <v>48533</v>
      </c>
      <c r="H12" s="100"/>
      <c r="I12" s="87">
        <f t="shared" si="0"/>
        <v>242665</v>
      </c>
      <c r="J12" s="101" t="s">
        <v>206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</row>
    <row r="13" spans="2:51" s="71" customFormat="1" ht="105" customHeight="1">
      <c r="B13" s="72" t="s">
        <v>184</v>
      </c>
      <c r="C13" s="103" t="s">
        <v>185</v>
      </c>
      <c r="D13" s="69" t="s">
        <v>224</v>
      </c>
      <c r="E13" s="68" t="s">
        <v>201</v>
      </c>
      <c r="F13" s="70">
        <v>4</v>
      </c>
      <c r="G13" s="99">
        <v>56000</v>
      </c>
      <c r="H13" s="100"/>
      <c r="I13" s="86">
        <f t="shared" si="0"/>
        <v>224000</v>
      </c>
      <c r="J13" s="101" t="s">
        <v>206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</row>
    <row r="14" spans="2:51" s="71" customFormat="1" ht="60">
      <c r="B14" s="67" t="s">
        <v>225</v>
      </c>
      <c r="C14" s="103" t="s">
        <v>226</v>
      </c>
      <c r="D14" s="69" t="s">
        <v>227</v>
      </c>
      <c r="E14" s="69" t="s">
        <v>197</v>
      </c>
      <c r="F14" s="70">
        <v>1</v>
      </c>
      <c r="G14" s="99">
        <v>56000</v>
      </c>
      <c r="H14" s="100"/>
      <c r="I14" s="86">
        <f t="shared" si="0"/>
        <v>56000</v>
      </c>
      <c r="J14" s="101" t="s">
        <v>206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</row>
    <row r="15" spans="2:51" s="71" customFormat="1" ht="63" customHeight="1">
      <c r="B15" s="72" t="s">
        <v>228</v>
      </c>
      <c r="C15" s="103" t="s">
        <v>229</v>
      </c>
      <c r="D15" s="69" t="s">
        <v>172</v>
      </c>
      <c r="E15" s="68" t="s">
        <v>186</v>
      </c>
      <c r="F15" s="70">
        <v>2</v>
      </c>
      <c r="G15" s="99">
        <v>22400</v>
      </c>
      <c r="H15" s="100"/>
      <c r="I15" s="86">
        <f t="shared" si="0"/>
        <v>44800</v>
      </c>
      <c r="J15" s="101" t="s">
        <v>182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</row>
    <row r="16" spans="2:51" s="71" customFormat="1" ht="66.75" customHeight="1">
      <c r="B16" s="72" t="s">
        <v>171</v>
      </c>
      <c r="C16" s="103" t="s">
        <v>230</v>
      </c>
      <c r="D16" s="69" t="s">
        <v>231</v>
      </c>
      <c r="E16" s="68" t="s">
        <v>186</v>
      </c>
      <c r="F16" s="70">
        <v>1</v>
      </c>
      <c r="G16" s="99">
        <v>22400</v>
      </c>
      <c r="H16" s="100"/>
      <c r="I16" s="86">
        <f t="shared" si="0"/>
        <v>22400</v>
      </c>
      <c r="J16" s="101" t="s">
        <v>206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</row>
    <row r="17" spans="2:51" s="71" customFormat="1" ht="38.25">
      <c r="B17" s="72" t="s">
        <v>173</v>
      </c>
      <c r="C17" s="103" t="s">
        <v>174</v>
      </c>
      <c r="D17" s="69" t="s">
        <v>232</v>
      </c>
      <c r="E17" s="68" t="s">
        <v>186</v>
      </c>
      <c r="F17" s="70">
        <v>2</v>
      </c>
      <c r="G17" s="99">
        <v>22400</v>
      </c>
      <c r="H17" s="100"/>
      <c r="I17" s="86">
        <f t="shared" si="0"/>
        <v>44800</v>
      </c>
      <c r="J17" s="101" t="s">
        <v>182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</row>
    <row r="18" spans="2:51" s="71" customFormat="1" ht="81" customHeight="1">
      <c r="B18" s="72" t="s">
        <v>233</v>
      </c>
      <c r="C18" s="104" t="s">
        <v>178</v>
      </c>
      <c r="D18" s="69" t="s">
        <v>170</v>
      </c>
      <c r="E18" s="68" t="s">
        <v>187</v>
      </c>
      <c r="F18" s="70">
        <v>1</v>
      </c>
      <c r="G18" s="99">
        <v>22400</v>
      </c>
      <c r="H18" s="100"/>
      <c r="I18" s="86">
        <f t="shared" si="0"/>
        <v>22400</v>
      </c>
      <c r="J18" s="101" t="s">
        <v>206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2:51" s="71" customFormat="1" ht="81" customHeight="1">
      <c r="B19" s="72" t="s">
        <v>234</v>
      </c>
      <c r="C19" s="104" t="s">
        <v>235</v>
      </c>
      <c r="D19" s="69" t="s">
        <v>236</v>
      </c>
      <c r="E19" s="68" t="s">
        <v>187</v>
      </c>
      <c r="F19" s="70">
        <v>1</v>
      </c>
      <c r="G19" s="99">
        <v>22400</v>
      </c>
      <c r="H19" s="100"/>
      <c r="I19" s="86">
        <f t="shared" si="0"/>
        <v>22400</v>
      </c>
      <c r="J19" s="101" t="s">
        <v>206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0" spans="2:51" s="71" customFormat="1" ht="81" customHeight="1">
      <c r="B20" s="72" t="s">
        <v>237</v>
      </c>
      <c r="C20" s="104" t="s">
        <v>238</v>
      </c>
      <c r="D20" s="69" t="s">
        <v>239</v>
      </c>
      <c r="E20" s="68" t="s">
        <v>187</v>
      </c>
      <c r="F20" s="70">
        <v>2</v>
      </c>
      <c r="G20" s="99">
        <v>22400</v>
      </c>
      <c r="H20" s="100"/>
      <c r="I20" s="86">
        <f t="shared" si="0"/>
        <v>44800</v>
      </c>
      <c r="J20" s="101" t="s">
        <v>206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2:51" s="71" customFormat="1" ht="122.25" customHeight="1">
      <c r="B21" s="72" t="s">
        <v>179</v>
      </c>
      <c r="C21" s="104" t="s">
        <v>180</v>
      </c>
      <c r="D21" s="69" t="s">
        <v>181</v>
      </c>
      <c r="E21" s="68" t="s">
        <v>199</v>
      </c>
      <c r="F21" s="70">
        <v>1</v>
      </c>
      <c r="G21" s="99">
        <v>48533</v>
      </c>
      <c r="H21" s="100"/>
      <c r="I21" s="86">
        <f t="shared" si="0"/>
        <v>48533</v>
      </c>
      <c r="J21" s="101" t="s">
        <v>206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2:51" s="71" customFormat="1" ht="103.5" customHeight="1">
      <c r="B22" s="72" t="s">
        <v>240</v>
      </c>
      <c r="C22" s="98" t="s">
        <v>241</v>
      </c>
      <c r="D22" s="69" t="s">
        <v>242</v>
      </c>
      <c r="E22" s="68" t="s">
        <v>189</v>
      </c>
      <c r="F22" s="70">
        <v>1</v>
      </c>
      <c r="G22" s="99">
        <v>24266</v>
      </c>
      <c r="H22" s="100"/>
      <c r="I22" s="86">
        <f t="shared" si="0"/>
        <v>24266</v>
      </c>
      <c r="J22" s="101" t="s">
        <v>206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</row>
    <row r="23" spans="2:51" s="71" customFormat="1" ht="93" customHeight="1">
      <c r="B23" s="105" t="s">
        <v>188</v>
      </c>
      <c r="C23" s="104" t="s">
        <v>243</v>
      </c>
      <c r="D23" s="69" t="s">
        <v>244</v>
      </c>
      <c r="E23" s="68" t="s">
        <v>189</v>
      </c>
      <c r="F23" s="70">
        <v>1</v>
      </c>
      <c r="G23" s="99">
        <v>24266</v>
      </c>
      <c r="H23" s="100"/>
      <c r="I23" s="86">
        <f t="shared" si="0"/>
        <v>24266</v>
      </c>
      <c r="J23" s="101" t="s">
        <v>206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</row>
    <row r="24" spans="2:10" s="63" customFormat="1" ht="75">
      <c r="B24" s="72" t="s">
        <v>245</v>
      </c>
      <c r="C24" s="104" t="s">
        <v>175</v>
      </c>
      <c r="D24" s="73" t="s">
        <v>246</v>
      </c>
      <c r="E24" s="74" t="s">
        <v>204</v>
      </c>
      <c r="F24" s="73">
        <v>2</v>
      </c>
      <c r="G24" s="106">
        <v>137760</v>
      </c>
      <c r="H24" s="100"/>
      <c r="I24" s="86">
        <f>G24*2</f>
        <v>275520</v>
      </c>
      <c r="J24" s="101" t="s">
        <v>206</v>
      </c>
    </row>
    <row r="25" spans="2:51" s="71" customFormat="1" ht="51">
      <c r="B25" s="72" t="s">
        <v>190</v>
      </c>
      <c r="C25" s="104" t="s">
        <v>176</v>
      </c>
      <c r="D25" s="69" t="s">
        <v>149</v>
      </c>
      <c r="E25" s="75" t="s">
        <v>191</v>
      </c>
      <c r="F25" s="70">
        <v>1</v>
      </c>
      <c r="G25" s="99">
        <v>14000</v>
      </c>
      <c r="H25" s="100"/>
      <c r="I25" s="86">
        <f>F25*G25</f>
        <v>14000</v>
      </c>
      <c r="J25" s="101" t="s">
        <v>206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</row>
    <row r="26" spans="2:51" s="71" customFormat="1" ht="51">
      <c r="B26" s="72" t="s">
        <v>247</v>
      </c>
      <c r="C26" s="104" t="s">
        <v>176</v>
      </c>
      <c r="D26" s="69" t="s">
        <v>248</v>
      </c>
      <c r="E26" s="75" t="s">
        <v>191</v>
      </c>
      <c r="F26" s="70">
        <v>1</v>
      </c>
      <c r="G26" s="99">
        <v>13475</v>
      </c>
      <c r="H26" s="100"/>
      <c r="I26" s="86">
        <f>F26*G26</f>
        <v>13475</v>
      </c>
      <c r="J26" s="101" t="s">
        <v>206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</row>
    <row r="27" spans="2:51" s="71" customFormat="1" ht="51">
      <c r="B27" s="72" t="s">
        <v>148</v>
      </c>
      <c r="C27" s="104" t="s">
        <v>147</v>
      </c>
      <c r="D27" s="69" t="s">
        <v>146</v>
      </c>
      <c r="E27" s="68" t="s">
        <v>192</v>
      </c>
      <c r="F27" s="69" t="s">
        <v>141</v>
      </c>
      <c r="G27" s="100"/>
      <c r="H27" s="99">
        <v>8656</v>
      </c>
      <c r="I27" s="86" t="s">
        <v>32</v>
      </c>
      <c r="J27" s="101" t="s">
        <v>206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</row>
    <row r="28" spans="2:51" s="71" customFormat="1" ht="51">
      <c r="B28" s="72" t="s">
        <v>145</v>
      </c>
      <c r="C28" s="104" t="s">
        <v>144</v>
      </c>
      <c r="D28" s="69" t="s">
        <v>143</v>
      </c>
      <c r="E28" s="68" t="s">
        <v>192</v>
      </c>
      <c r="F28" s="69" t="s">
        <v>141</v>
      </c>
      <c r="G28" s="100"/>
      <c r="H28" s="99">
        <v>7420</v>
      </c>
      <c r="I28" s="86" t="s">
        <v>32</v>
      </c>
      <c r="J28" s="101" t="s">
        <v>206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</row>
    <row r="29" spans="2:51" s="71" customFormat="1" ht="51.75" thickBot="1">
      <c r="B29" s="76" t="s">
        <v>193</v>
      </c>
      <c r="C29" s="107" t="s">
        <v>194</v>
      </c>
      <c r="D29" s="77" t="s">
        <v>142</v>
      </c>
      <c r="E29" s="78" t="s">
        <v>192</v>
      </c>
      <c r="F29" s="77" t="s">
        <v>141</v>
      </c>
      <c r="G29" s="108">
        <v>15983</v>
      </c>
      <c r="H29" s="108">
        <v>11130</v>
      </c>
      <c r="I29" s="88" t="s">
        <v>32</v>
      </c>
      <c r="J29" s="109" t="s">
        <v>206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</row>
    <row r="30" spans="2:10" ht="15">
      <c r="B30" s="61" t="s">
        <v>196</v>
      </c>
      <c r="J30" s="110"/>
    </row>
    <row r="31" ht="15">
      <c r="B31" s="61" t="s">
        <v>140</v>
      </c>
    </row>
    <row r="32" spans="2:9" ht="15">
      <c r="B32" s="61" t="s">
        <v>177</v>
      </c>
      <c r="C32" s="49"/>
      <c r="D32" s="49"/>
      <c r="E32" s="49"/>
      <c r="I32" s="49"/>
    </row>
    <row r="33" spans="2:9" ht="15">
      <c r="B33" s="61"/>
      <c r="C33" s="49"/>
      <c r="D33" s="49"/>
      <c r="E33" s="49"/>
      <c r="I33" s="49"/>
    </row>
    <row r="34" spans="2:9" ht="15">
      <c r="B34" s="61"/>
      <c r="C34" s="49"/>
      <c r="D34" s="49"/>
      <c r="E34" s="49"/>
      <c r="I34" s="49"/>
    </row>
  </sheetData>
  <sheetProtection/>
  <mergeCells count="6">
    <mergeCell ref="J6:J7"/>
    <mergeCell ref="B6:B7"/>
    <mergeCell ref="C6:C7"/>
    <mergeCell ref="D6:D7"/>
    <mergeCell ref="E6:E7"/>
    <mergeCell ref="F6:I6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40" r:id="rId2"/>
  <headerFooter alignWithMargins="0">
    <oddFooter>&amp;C&amp;"Calibri,обычный"ЗА ДОПОЛНИТЕЛЬНОЙ ИНФОРМАЦИЕЙ, ПОЖАЛУЙСТА, ОБРАЩАЙТЕСЬ: 
"Европейская медиагруппа"&amp;8 
Москва, ул. Станиславского, 21/5 
Тел.+7 (495) 799-9797 
Факс +7 (495) 620 46 68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3:C10"/>
  <sheetViews>
    <sheetView zoomScalePageLayoutView="0" workbookViewId="0" topLeftCell="A1">
      <selection activeCell="J24" sqref="J24"/>
    </sheetView>
  </sheetViews>
  <sheetFormatPr defaultColWidth="9.00390625" defaultRowHeight="12.75"/>
  <sheetData>
    <row r="3" ht="12.75">
      <c r="B3" s="60">
        <v>0.15</v>
      </c>
    </row>
    <row r="4" spans="2:3" ht="12.75">
      <c r="B4">
        <v>7450</v>
      </c>
      <c r="C4">
        <f>CEILING(B4+B4*B3,100)</f>
        <v>8600</v>
      </c>
    </row>
    <row r="6" spans="2:3" ht="12.75">
      <c r="B6">
        <v>3440</v>
      </c>
      <c r="C6">
        <f>CEILING(B6+B6*B3,100)</f>
        <v>4000</v>
      </c>
    </row>
    <row r="8" spans="2:3" ht="12.75">
      <c r="B8">
        <v>6200</v>
      </c>
      <c r="C8">
        <f>CEILING(B8+B8*B3,100)</f>
        <v>7200</v>
      </c>
    </row>
    <row r="10" spans="2:3" ht="12.75">
      <c r="B10">
        <v>4100</v>
      </c>
      <c r="C10">
        <f>CEILING(B10+B10*B3,100)</f>
        <v>4800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БРЭНД МЕДИА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www.brand-radio.ru</dc:creator>
  <cp:keywords/>
  <dc:description/>
  <cp:lastModifiedBy>Павел</cp:lastModifiedBy>
  <cp:lastPrinted>2017-06-27T08:48:59Z</cp:lastPrinted>
  <dcterms:created xsi:type="dcterms:W3CDTF">2009-08-04T10:32:59Z</dcterms:created>
  <dcterms:modified xsi:type="dcterms:W3CDTF">2018-02-08T14:10:03Z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0x0101008D9C9B32C4652F479A8A6F81BB43B171</vt:lpwstr>
  </property>
  <property fmtid="{D5CDD505-2E9C-101B-9397-08002B2CF9AE}" pid="3" name="Расширение">
    <vt:lpwstr/>
  </property>
  <property fmtid="{D5CDD505-2E9C-101B-9397-08002B2CF9AE}" pid="4" name="EmailTo">
    <vt:lpwstr/>
  </property>
  <property fmtid="{D5CDD505-2E9C-101B-9397-08002B2CF9AE}" pid="5" name="EmailHeaders">
    <vt:lpwstr/>
  </property>
  <property fmtid="{D5CDD505-2E9C-101B-9397-08002B2CF9AE}" pid="6" name="EmailSender">
    <vt:lpwstr/>
  </property>
  <property fmtid="{D5CDD505-2E9C-101B-9397-08002B2CF9AE}" pid="7" name="EmailFrom">
    <vt:lpwstr/>
  </property>
  <property fmtid="{D5CDD505-2E9C-101B-9397-08002B2CF9AE}" pid="8" name="EmailSubject">
    <vt:lpwstr/>
  </property>
  <property fmtid="{D5CDD505-2E9C-101B-9397-08002B2CF9AE}" pid="9" name="EmailCc">
    <vt:lpwstr/>
  </property>
  <property fmtid="{D5CDD505-2E9C-101B-9397-08002B2CF9AE}" pid="10" name="Элемент изменен">
    <vt:lpwstr/>
  </property>
</Properties>
</file>