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" activeTab="1"/>
  </bookViews>
  <sheets>
    <sheet name="Лист1" sheetId="1" state="hidden" r:id="rId1"/>
    <sheet name="Retro FM" sheetId="2" r:id="rId2"/>
    <sheet name="Radio Record" sheetId="3" state="hidden" r:id="rId3"/>
    <sheet name="Zvezda" sheetId="4" state="hidden" r:id="rId4"/>
    <sheet name="Лист2" sheetId="5" state="hidden" r:id="rId5"/>
  </sheets>
  <definedNames>
    <definedName name="OLE_LINK1" localSheetId="1">'Retro FM'!#REF!</definedName>
    <definedName name="_xlnm.Print_Area" localSheetId="2">'Radio Record'!$A$1:$Q$34</definedName>
    <definedName name="_xlnm.Print_Area" localSheetId="1">'Retro FM'!$A$1:$K$42</definedName>
    <definedName name="_xlnm.Print_Area" localSheetId="3">'Zvezda'!$A$2:$H$40</definedName>
  </definedNames>
  <calcPr fullCalcOnLoad="1"/>
</workbook>
</file>

<file path=xl/sharedStrings.xml><?xml version="1.0" encoding="utf-8"?>
<sst xmlns="http://schemas.openxmlformats.org/spreadsheetml/2006/main" count="380" uniqueCount="244">
  <si>
    <t>Эфир</t>
  </si>
  <si>
    <t>Минимальная покупка: 1 неделя</t>
  </si>
  <si>
    <t xml:space="preserve"> ---</t>
  </si>
  <si>
    <t>Охват</t>
  </si>
  <si>
    <t>СЕТЬ</t>
  </si>
  <si>
    <t>МОСКВА</t>
  </si>
  <si>
    <t xml:space="preserve">Программы, продолжительностью более 15 минут, а также рубрики в рамках таких программ </t>
  </si>
  <si>
    <t>Агентская скидка: 15%</t>
  </si>
  <si>
    <t>Объемные скидки:</t>
  </si>
  <si>
    <t>От 2 до 4 недель = 5% (объёмная скидка);</t>
  </si>
  <si>
    <t>Более 4 до 6 недель = 10% (объёмная скидка);</t>
  </si>
  <si>
    <t>Более 6 недель = 15% (объёмная скидка)</t>
  </si>
  <si>
    <t xml:space="preserve">Программы, продолжительностью менее 15 минут, а также рубрики в рамках таких программ </t>
  </si>
  <si>
    <t>РУБРИКА</t>
  </si>
  <si>
    <t>Кол-во ед/день</t>
  </si>
  <si>
    <t>НЕДЕЛЯ</t>
  </si>
  <si>
    <t>Пн.-Пят.
07:00 - 11:00</t>
  </si>
  <si>
    <t>Пн.-Вскр. 
14:00 - 15:00</t>
  </si>
  <si>
    <t>ПОГОДА</t>
  </si>
  <si>
    <t>ГЛОБАЛЬНЫЙ ГОРОСКОП
(Хр-ж: 80 сек.)</t>
  </si>
  <si>
    <t>ПРОБКИ НА ДОРОГАХ
(Хр-ж: 30 сек.)</t>
  </si>
  <si>
    <t>ПАКЕТ, время выхода спонсорства</t>
  </si>
  <si>
    <t>Эфир: МОСКВА</t>
  </si>
  <si>
    <t>Программа/Рубрика</t>
  </si>
  <si>
    <t>Время выхода</t>
  </si>
  <si>
    <t>Элементы спонсорства</t>
  </si>
  <si>
    <t>Пн</t>
  </si>
  <si>
    <t>Вт</t>
  </si>
  <si>
    <t>Ср</t>
  </si>
  <si>
    <t>Чт</t>
  </si>
  <si>
    <t>Пт</t>
  </si>
  <si>
    <t>Сб</t>
  </si>
  <si>
    <t>Вс</t>
  </si>
  <si>
    <t>Цена за 1 выход*</t>
  </si>
  <si>
    <t>Цена недельного пакета *</t>
  </si>
  <si>
    <t>* В рублях без НДС</t>
  </si>
  <si>
    <t>Итого выходов в неделю</t>
  </si>
  <si>
    <t>Описание</t>
  </si>
  <si>
    <r>
      <t xml:space="preserve">ФЕЛИЧИТА
</t>
    </r>
    <r>
      <rPr>
        <sz val="10"/>
        <rFont val="Arial"/>
        <family val="2"/>
      </rPr>
      <t>программа по заявкам</t>
    </r>
  </si>
  <si>
    <r>
      <t xml:space="preserve">Возможные скидки </t>
    </r>
    <r>
      <rPr>
        <b/>
        <u val="single"/>
        <sz val="10"/>
        <color indexed="16"/>
        <rFont val="Arial"/>
        <family val="2"/>
      </rPr>
      <t>на размещение</t>
    </r>
    <r>
      <rPr>
        <b/>
        <sz val="10"/>
        <color indexed="16"/>
        <rFont val="Arial"/>
        <family val="2"/>
      </rPr>
      <t>:</t>
    </r>
  </si>
  <si>
    <r>
      <t xml:space="preserve">Возможен перерасчёт </t>
    </r>
    <r>
      <rPr>
        <b/>
        <u val="single"/>
        <sz val="10"/>
        <color indexed="16"/>
        <rFont val="Arial"/>
        <family val="2"/>
      </rPr>
      <t xml:space="preserve">стоимости производства </t>
    </r>
    <r>
      <rPr>
        <b/>
        <sz val="10"/>
        <color indexed="16"/>
        <rFont val="Arial"/>
        <family val="2"/>
      </rPr>
      <t>в индивидуальных случаях.</t>
    </r>
  </si>
  <si>
    <r>
      <t>ВЫБЕРИ САМ</t>
    </r>
    <r>
      <rPr>
        <sz val="10"/>
        <rFont val="Arial"/>
        <family val="2"/>
      </rPr>
      <t>, 6 вых. / 5 дн. любое время по выбору клиента</t>
    </r>
  </si>
  <si>
    <r>
      <t>ВЫБЕРИ САМ</t>
    </r>
    <r>
      <rPr>
        <sz val="10"/>
        <rFont val="Arial"/>
        <family val="2"/>
      </rPr>
      <t>, 6 вых. / 5 дн.  любое время по выбору клиента</t>
    </r>
  </si>
  <si>
    <t>Цена за единицу</t>
  </si>
  <si>
    <t>Примечание</t>
  </si>
  <si>
    <t>3 200р.  производство пакета спонсорских заставок</t>
  </si>
  <si>
    <t>3 200 р. производство пакета спонсорских заставок 1 рубрики</t>
  </si>
  <si>
    <t>3 200 р. производство пакета спонсорских заставок</t>
  </si>
  <si>
    <t xml:space="preserve">3 200 р. производство пакета спонсорских заставок.
</t>
  </si>
  <si>
    <r>
      <rPr>
        <b/>
        <sz val="10"/>
        <color indexed="8"/>
        <rFont val="Arial"/>
        <family val="2"/>
      </rPr>
      <t>Пн.-Пят.:</t>
    </r>
    <r>
      <rPr>
        <sz val="10"/>
        <color indexed="8"/>
        <rFont val="Arial"/>
        <family val="2"/>
      </rPr>
      <t xml:space="preserve">  8:39, 9:39, 10:39, 11:42, 12:42, 13:42, 15:42, 16:42, 17:42, 18:42, 19:42, 20:42 </t>
    </r>
    <r>
      <rPr>
        <b/>
        <sz val="10"/>
        <color indexed="8"/>
        <rFont val="Arial"/>
        <family val="2"/>
      </rPr>
      <t xml:space="preserve">Сб-Вск: </t>
    </r>
    <r>
      <rPr>
        <sz val="10"/>
        <color indexed="8"/>
        <rFont val="Arial"/>
        <family val="2"/>
      </rPr>
      <t>11:42,12:42,13:42,  16:42, 17:42 18:42</t>
    </r>
  </si>
  <si>
    <r>
      <t>НЕДЕЛЯ</t>
    </r>
    <r>
      <rPr>
        <sz val="10"/>
        <rFont val="Arial"/>
        <family val="2"/>
      </rPr>
      <t xml:space="preserve">, Пн.-Пят.: 8:39, 9:39, 10:39, 11:42, 12:42, 13:42, 15:42, 16:42, 17:42, 18:42, 19:42, 20:42   </t>
    </r>
    <r>
      <rPr>
        <b/>
        <sz val="10"/>
        <rFont val="Arial"/>
        <family val="2"/>
      </rPr>
      <t xml:space="preserve">Сб-Вск: </t>
    </r>
    <r>
      <rPr>
        <sz val="10"/>
        <rFont val="Arial"/>
        <family val="2"/>
      </rPr>
      <t>11:42,12:42,13:42,  16:42, 17:42 18:42</t>
    </r>
  </si>
  <si>
    <t xml:space="preserve">Пн-Пт: 12 вых./день
Сб-Вск: 6 вых./день
</t>
  </si>
  <si>
    <t>ПРЕДЛОЖЕНИЕ по СПОНСОРСТВУ программ на РАДИО РЕКОРД</t>
  </si>
  <si>
    <t>Эфир: Сеть</t>
  </si>
  <si>
    <t>Открывающая заставка - 10  сек (запись или dj talk);                                    Закрывающая заставка - 20 сек. (записная)</t>
  </si>
  <si>
    <t>Открывающая заставка - 5  сек (запись или dj talk);                              Закрывающая заставка - 10 сек. (записная)</t>
  </si>
  <si>
    <t>Открывающая заставка - 5  сек (запись или dj talk);                                Закрывающая заставка - 10 сек. (записная)</t>
  </si>
  <si>
    <t>Открывающая заставка - 5  сек (запись или dj talk);                                  Закрывающая заставка - 10 сек. (записная)</t>
  </si>
  <si>
    <t>Пн.-Вскр.: на 56-ой или 53-ей  мин.круглосуточно</t>
  </si>
  <si>
    <t>Новости</t>
  </si>
  <si>
    <t>Описание программы/рубрики</t>
  </si>
  <si>
    <r>
      <t>НЕДЕЛЯ (при отсутствии ген спонсора УШ)</t>
    </r>
    <r>
      <rPr>
        <sz val="10"/>
        <rFont val="Arial"/>
        <family val="2"/>
      </rPr>
      <t xml:space="preserve"> Пн-Вскр.
07:00-22:00</t>
    </r>
  </si>
  <si>
    <r>
      <t xml:space="preserve">НЕДЕЛЯ, Пн-Вскр.                       </t>
    </r>
    <r>
      <rPr>
        <sz val="10"/>
        <rFont val="Arial"/>
        <family val="2"/>
      </rPr>
      <t>11:00-22:00</t>
    </r>
  </si>
  <si>
    <t>Пн.-Пят.
4:00 - 7:00</t>
  </si>
  <si>
    <t>Пн.-Пт.: 4.06, 5.06, 6.06, 7.06, 8.06, 9.06, 10.06;                                                       Сб.-Вскр.: 8.06, 9.06, 10.06.</t>
  </si>
  <si>
    <r>
      <t>БУДНИ</t>
    </r>
    <r>
      <rPr>
        <sz val="10"/>
        <rFont val="Arial"/>
        <family val="2"/>
      </rPr>
      <t>, Пн-Пт.:
4.06, 5.06, 6.06,7:06, 8:06, 9:06, 10:06</t>
    </r>
  </si>
  <si>
    <t>-</t>
  </si>
  <si>
    <r>
      <t xml:space="preserve">УТРЕННИЙ ЭКСПРЕСС </t>
    </r>
    <r>
      <rPr>
        <sz val="10"/>
        <rFont val="Arial"/>
        <family val="2"/>
      </rPr>
      <t>предутреннее шоу</t>
    </r>
  </si>
  <si>
    <r>
      <t xml:space="preserve">ВЕЧЕРИНКА РЕТРО FM: РАДИОВЕРСИЯ </t>
    </r>
    <r>
      <rPr>
        <sz val="10"/>
        <rFont val="Arial"/>
        <family val="2"/>
      </rPr>
      <t>программа для любителей танцевальной музыки</t>
    </r>
  </si>
  <si>
    <t xml:space="preserve">Пн-Пт: 7 вых./день
Сб-Вск: 3 вых./день
</t>
  </si>
  <si>
    <t>*В рублях без НДС</t>
  </si>
  <si>
    <t>*Минимальный период спонсорства - одна неделя</t>
  </si>
  <si>
    <t>НОВОСТИ**</t>
  </si>
  <si>
    <t>База данных: Radio Index - Россия (+ Zodiac). Апрель - Сентябрь 2013</t>
  </si>
  <si>
    <t>Размер генеральной совокупности (тыс.): 62413,78</t>
  </si>
  <si>
    <t>Целевая база: Население</t>
  </si>
  <si>
    <t>Размер целевой базы (тыс.): 62413,78</t>
  </si>
  <si>
    <t>Целевая группа: Население</t>
  </si>
  <si>
    <t>Размер целевой группы (тыс.): 62413,78     Выборка: 77055</t>
  </si>
  <si>
    <t>Размер (%): 100,0%</t>
  </si>
  <si>
    <t>Целевые медиа: Все станции</t>
  </si>
  <si>
    <t>Европа Плюс</t>
  </si>
  <si>
    <t>AQH</t>
  </si>
  <si>
    <t>Reach Dly</t>
  </si>
  <si>
    <t>Reach</t>
  </si>
  <si>
    <t>20:00-22:00</t>
  </si>
  <si>
    <t>16:00-18:00</t>
  </si>
  <si>
    <t>00:00-02:00</t>
  </si>
  <si>
    <t>17:00-19:00</t>
  </si>
  <si>
    <t>Пн-Пт</t>
  </si>
  <si>
    <t>Все говорят</t>
  </si>
  <si>
    <t>Евромикс</t>
  </si>
  <si>
    <t>РАШ</t>
  </si>
  <si>
    <t>Еврохит</t>
  </si>
  <si>
    <r>
      <rPr>
        <b/>
        <sz val="10"/>
        <color indexed="8"/>
        <rFont val="Arial"/>
        <family val="2"/>
      </rPr>
      <t xml:space="preserve">ВЫБЕРИ САМ </t>
    </r>
    <r>
      <rPr>
        <sz val="10"/>
        <color indexed="8"/>
        <rFont val="Arial"/>
        <family val="2"/>
      </rPr>
      <t xml:space="preserve"> 4 вых./5 дней любое время по выбору клиента</t>
    </r>
  </si>
  <si>
    <t xml:space="preserve">«SMS-чат»
</t>
  </si>
  <si>
    <t xml:space="preserve">Чтение смс слушателей
</t>
  </si>
  <si>
    <t xml:space="preserve">«SUPERCHART» 
</t>
  </si>
  <si>
    <t xml:space="preserve">Главный танцевальный чарт России
</t>
  </si>
  <si>
    <t xml:space="preserve">2  ролика вне блока в программе (15 сек)
2 лайнера ведущим в программе (15 сек)
25 анонсов с интеграцией спонсора вне программы (информация о спонсоре 15 сек.) 
</t>
  </si>
  <si>
    <t xml:space="preserve">Рубрика «Классика Рекорда»
</t>
  </si>
  <si>
    <t xml:space="preserve">Хиты от создателей танцевальной музыки 
</t>
  </si>
  <si>
    <t>Объём интеграции партнёра</t>
  </si>
  <si>
    <t xml:space="preserve">70 роликов (15 сек) в конце рубрики 
</t>
  </si>
  <si>
    <t xml:space="preserve">Рубрика «Тест-драйв»     
</t>
  </si>
  <si>
    <t xml:space="preserve">Слушатели оценивают новый трек           </t>
  </si>
  <si>
    <t xml:space="preserve">5  роликов вне блока в программе (15 сек)
5 лайнеров ведущим в программе (15 сек)
</t>
  </si>
  <si>
    <t xml:space="preserve">«Мегаутро» </t>
  </si>
  <si>
    <t xml:space="preserve">10 роликов вне блока в программе (15 сек)
10 лайнеров ведущим в программе (15 сек)
5 розыгрышей («Розыгрыш от Спонсора такого-то…» или лайнер )
25 анонсов с интеграцией спонсора вне программы (информация о спонсоре 15 сек.) 
</t>
  </si>
  <si>
    <t>«Мегамикс»</t>
  </si>
  <si>
    <t xml:space="preserve">10 роликов вне блока в программе (15сек)
10 лайнеров ведущим в программе (15 сек)
15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</si>
  <si>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Пн-Пт.</t>
    </r>
    <r>
      <rPr>
        <sz val="10"/>
        <color indexed="8"/>
        <rFont val="Arial"/>
        <family val="2"/>
      </rPr>
      <t xml:space="preserve">, 18.28
</t>
    </r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</si>
  <si>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8.00 – 10.00 </t>
    </r>
  </si>
  <si>
    <r>
      <rPr>
        <b/>
        <sz val="10"/>
        <color indexed="8"/>
        <rFont val="Arial"/>
        <family val="2"/>
      </rPr>
      <t>Пн.-Пт.</t>
    </r>
    <r>
      <rPr>
        <sz val="10"/>
        <color indexed="8"/>
        <rFont val="Arial"/>
        <family val="2"/>
      </rPr>
      <t xml:space="preserve">, 07.00 – 08.00, 19.00 – 20.00
</t>
    </r>
  </si>
  <si>
    <t>«Треш-шоу Кремова и Хрусталева»</t>
  </si>
  <si>
    <t xml:space="preserve">5 роликов вне блока в программе (15 сек)
5 лайнеров ведущим в программе (15 сек)
25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</si>
  <si>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20.00 – 21.00
</t>
    </r>
  </si>
  <si>
    <t>Юмористическая программа, включающая
в себя обсуждение новостей с
зашкаливающей степенью абсурда и 
рубрики с участием слушателей</t>
  </si>
  <si>
    <t>Уникальное шоу, в котором за час звучит
100 хитов.</t>
  </si>
  <si>
    <t>Антипод утреннему шоу. Самая 
энергичная музыка и минимум
разговоров</t>
  </si>
  <si>
    <t>«Открытая студия Кремова и Хрусталева»</t>
  </si>
  <si>
    <t>Завершающее неделю шоу Кремова и Хрусталёва, которое может быть проведено в прямом эфире из любого места страны. В течение недели ведущие анонсируют место и время, где состоится эфир и приглашают слушателей присоединиться к «живому» общению</t>
  </si>
  <si>
    <r>
      <t xml:space="preserve">+ 200 000 р.
</t>
    </r>
    <r>
      <rPr>
        <i/>
        <sz val="10"/>
        <color indexed="8"/>
        <rFont val="Arial"/>
        <family val="2"/>
      </rPr>
      <t>(дополнительно к стоимости недельного пакета треш-шоу Кремова и Хрусталёва), а также оплата транспортных / гостиничных расходов на выезд эфирной группы</t>
    </r>
  </si>
  <si>
    <t xml:space="preserve"> Zhan,
Cosmo &amp; Скоробогатый,
Matisse &amp; Sadko</t>
  </si>
  <si>
    <t xml:space="preserve">10 роликов вне блока в программе (15 сек.)
10 лайнеров ведущим в программе (15 сек.)
18 анонсов с интеграцией спонсора вне программы (информация о спонсоре 15 сек.)  
</t>
  </si>
  <si>
    <t xml:space="preserve"> 6 500 р. производство ролика                 </t>
  </si>
  <si>
    <t xml:space="preserve"> 6 500 р. производство ролика + 3 200 р. лайнеры к розыгрышу  +  2 250 р. производство хвоста к анонсу            </t>
  </si>
  <si>
    <t xml:space="preserve"> 6 500 р. производство ролика                    +  2 250 р. производство хвоста к анонсу</t>
  </si>
  <si>
    <t>Производство*</t>
  </si>
  <si>
    <t>Открывающий лайнер - 5 сек.                          Закрывающий лайнер - 15 сек.</t>
  </si>
  <si>
    <t>Удивительные и малоизвестные факты  из самых разных областей знаний</t>
  </si>
  <si>
    <t>РАДИОГРАММА</t>
  </si>
  <si>
    <t>Удивительные и невероятные разработки в области вооружений. Безумные идеи и смелые проекты, многие из которых так и остались на бумаге</t>
  </si>
  <si>
    <t xml:space="preserve">СЕКРЕТНЫЙ ПОЛИГОН
</t>
  </si>
  <si>
    <t>Интересные факты об орденах и медалях России и других стран, история подвигов и побед, судьбы отличившихся и награждавших</t>
  </si>
  <si>
    <t xml:space="preserve">ИСТОРИЯ НАГРАДЫ
</t>
  </si>
  <si>
    <t>Биографии и воспоминания
Этнографические работы
Русская и мировая классика
(Карамзин, Ключевский, Гиляровский, Булгаков, Гоголь, Чехов, Достоевский, Дюма, Миклухо-Маклай, Костомаров, Даль, Стивенсон, Лихачев, Загоскин…
)</t>
  </si>
  <si>
    <t xml:space="preserve">НОЧНАЯ  РАДИО-КНИГА
</t>
  </si>
  <si>
    <t>Фрагменты художественных произведений, исторические анекдоты, реконструкция интервью с героями и очевидцами событий.
(Екатерина II, Александр Суворов, Михаил Ломоносов, Иван Грозный, Александр Невский; Ганнибал, Цезарь, Чингисхан, Магеллан и многие другие…)</t>
  </si>
  <si>
    <t xml:space="preserve">ИСТОРИЧЕСКИЕ ЗАМЕТКИ
</t>
  </si>
  <si>
    <t xml:space="preserve">Книги: их авторы, издатели, главные 
герои и прототипы.
</t>
  </si>
  <si>
    <t xml:space="preserve">КУРСИВОМ…
</t>
  </si>
  <si>
    <t xml:space="preserve">Фрагменты истории в письмах очевидцев.
</t>
  </si>
  <si>
    <t xml:space="preserve">ИСТОРИИ В ПИСЬМАХ
</t>
  </si>
  <si>
    <t xml:space="preserve">Серьёзные научные открытия и курьёзные факты о нашем организме
</t>
  </si>
  <si>
    <t xml:space="preserve">КАК МЫ УСТРОЕНЫ?
</t>
  </si>
  <si>
    <t xml:space="preserve">Из чего состоят, кем и когда изобретены тысячи машин и механизмов, которые нас окружают
</t>
  </si>
  <si>
    <t xml:space="preserve">ДЕЛО ТЕХНИКИ
</t>
  </si>
  <si>
    <t>Известные всем песни …с «познавательными» примечаниями!</t>
  </si>
  <si>
    <t>СТРОГО ПО ТЕКСТУ</t>
  </si>
  <si>
    <t>Неизвестные факты создания любимых российских кинофильмов</t>
  </si>
  <si>
    <t>ИНТЕРЕСНОЕ КИНО</t>
  </si>
  <si>
    <t>«Рассказы» первооткрывателей о событиях, вошедших в историю человечества</t>
  </si>
  <si>
    <t>НЕСОСТОЯВШЕЕСЯ ИНТЕРВЬЮ</t>
  </si>
  <si>
    <t xml:space="preserve">Открытия и изобретения – просто и доступно… и с юмором!
</t>
  </si>
  <si>
    <t xml:space="preserve">ЕСТЬ!.. ЧТО РАССКАЗАТЬ…
</t>
  </si>
  <si>
    <t>Исторические анекдоты, курьёзные случаи из жизни знаменитых людей</t>
  </si>
  <si>
    <t>БЫЛА ИСТОРИЯ</t>
  </si>
  <si>
    <t>Загадочные и малоизученные феномены Земли и Вселенной</t>
  </si>
  <si>
    <t>ТАЙНОЕ И НЕИЗВЕДАННОЕ</t>
  </si>
  <si>
    <t>Города, и деревни, заповедники и старинные усадьбы. В каждом названии – легенда</t>
  </si>
  <si>
    <t xml:space="preserve">МОЯ РОССИЯ. РАДИОПУТЕШЕСТВИЕ
</t>
  </si>
  <si>
    <t>Диалог попутчиков о том, что мы знаем не точно или не верно</t>
  </si>
  <si>
    <t xml:space="preserve">ТЕПЕРЬ БУДУ ЗНАТЬ!
</t>
  </si>
  <si>
    <t>Документальная программа с использованием уникальных архивных материалов</t>
  </si>
  <si>
    <t>ПИСЬМА. ДОКУМЕНТЫ ВОЙНЫ</t>
  </si>
  <si>
    <t>Исторические реконструкции операций разведки, армии, флота, секретных служб</t>
  </si>
  <si>
    <t xml:space="preserve">                                      ОПЕРАЦИИ СПЕЦИАЛЬНЫХ ПОДРАЗДЕЛЕНИЙ
</t>
  </si>
  <si>
    <t>Вооружение российской армии: от пистолетов до подводных лодок…</t>
  </si>
  <si>
    <t>АРСЕНАЛ</t>
  </si>
  <si>
    <t>Информация об автомобильном движении в столице</t>
  </si>
  <si>
    <t>АВТОНАВИГАТОР</t>
  </si>
  <si>
    <t xml:space="preserve">Регулярные прогнозы погоды в Москве </t>
  </si>
  <si>
    <t xml:space="preserve">Общероссийские, международные новости и важнейшие московские события
</t>
  </si>
  <si>
    <t>Примечание/Правила спонсирования</t>
  </si>
  <si>
    <t>ПРЕДЛОЖЕНИЕ по СПОНСОРСТВУ программ на РАДИО ЗВЕЗДА</t>
  </si>
  <si>
    <t>Кол-во выходов программы зависит от желаний рекламодателя и требует согласования с программной службой станции</t>
  </si>
  <si>
    <r>
      <rPr>
        <b/>
        <i/>
        <sz val="10"/>
        <color indexed="8"/>
        <rFont val="Arial"/>
        <family val="2"/>
      </rPr>
      <t>Пт,</t>
    </r>
    <r>
      <rPr>
        <i/>
        <sz val="10"/>
        <color indexed="8"/>
        <rFont val="Arial"/>
        <family val="2"/>
      </rPr>
      <t xml:space="preserve"> 20.00 – 21.00</t>
    </r>
  </si>
  <si>
    <t>СТОИМОСТЬ ПРОИЗВОДСТВА*</t>
  </si>
  <si>
    <r>
      <t xml:space="preserve">ПЕРВАЯ СМЕНА </t>
    </r>
    <r>
      <rPr>
        <sz val="10"/>
        <rFont val="Arial"/>
        <family val="2"/>
      </rPr>
      <t>утреннее шоу **</t>
    </r>
  </si>
  <si>
    <t>Игра "Что? Где? Когда?" не спонсируется</t>
  </si>
  <si>
    <t>Спецпроекты Ретро FM - игры, розыгрыши, эфирные акции и прочие проекты, созданные по инициативе программной службы Ретро FM</t>
  </si>
  <si>
    <t>***Количество анонсов программы Первая Смена и Спецпроектов Ретро FM в течение недели может изменяться в зависимости от производственного календаря</t>
  </si>
  <si>
    <t>Минимальный период спонсорства - одна неделя</t>
  </si>
  <si>
    <t>Пн.-Вскр. 21.00 - 24.00</t>
  </si>
  <si>
    <t>Рубрика "Ежедневник": 4:30, 5:30, 6:30</t>
  </si>
  <si>
    <t>Открывающая заставка - 5 сек (запись или dj talk);                                                               Закрывающая заставка - 10 сек (записная)</t>
  </si>
  <si>
    <t>(Действительно с октября 2014)</t>
  </si>
  <si>
    <r>
      <rPr>
        <b/>
        <sz val="10"/>
        <rFont val="Arial"/>
        <family val="2"/>
      </rPr>
      <t>Пн-Пт.</t>
    </r>
    <r>
      <rPr>
        <sz val="10"/>
        <rFont val="Arial"/>
        <family val="2"/>
      </rPr>
      <t xml:space="preserve">, 7:30, 8:30, 9:30, 10.30; 11.30; 12:30; 13.30; 14.30; 15.30; 16.30; 17.30; 19:30
</t>
    </r>
  </si>
  <si>
    <t>60 программ, включающих упоминание спонсора. Cпонсорский текст (не более 30 сек.) можно разбить на части по 15 сек.до выхода рубрики и 15 сек.после выхода рубрики</t>
  </si>
  <si>
    <r>
      <rPr>
        <b/>
        <sz val="10"/>
        <color indexed="8"/>
        <rFont val="Arial"/>
        <family val="2"/>
      </rPr>
      <t>Сб</t>
    </r>
    <r>
      <rPr>
        <sz val="10"/>
        <color indexed="8"/>
        <rFont val="Arial"/>
        <family val="2"/>
      </rPr>
      <t xml:space="preserve">, 15.00-17.00 </t>
    </r>
  </si>
  <si>
    <r>
      <rPr>
        <b/>
        <sz val="10"/>
        <color indexed="8"/>
        <rFont val="Arial"/>
        <family val="2"/>
      </rPr>
      <t>Пн-Пт.</t>
    </r>
    <r>
      <rPr>
        <sz val="10"/>
        <color indexed="8"/>
        <rFont val="Arial"/>
        <family val="2"/>
      </rPr>
      <t xml:space="preserve"> 3.12; 4.12; 5.12; 6.12; 8.12; 9.12; 10.12; 11.12; 13.12; 14.12; 15.12; 16.12; 17.12; 18.12. 
</t>
    </r>
  </si>
  <si>
    <t xml:space="preserve">«RECORD LIVE MIX» </t>
  </si>
  <si>
    <t xml:space="preserve">В выходные наши ди-джеи сводят миксы "вживую". </t>
  </si>
  <si>
    <t>Сб-Вс
12:00-20:00</t>
  </si>
  <si>
    <t xml:space="preserve">16 роликов вне блока в программе (15 сек.)
16 лайнеров ведущим в программе (15 сек.) </t>
  </si>
  <si>
    <t xml:space="preserve">Авторские EDM-шоу Record Club
</t>
  </si>
  <si>
    <r>
      <rPr>
        <b/>
        <sz val="10"/>
        <color indexed="8"/>
        <rFont val="Arial"/>
        <family val="2"/>
      </rPr>
      <t>5 шоу в неделю</t>
    </r>
    <r>
      <rPr>
        <sz val="10"/>
        <color indexed="8"/>
        <rFont val="Arial"/>
        <family val="2"/>
      </rPr>
      <t xml:space="preserve">
Пн. - Пт., 21:00 – 22:00
</t>
    </r>
  </si>
  <si>
    <r>
      <rPr>
        <b/>
        <sz val="10"/>
        <color indexed="8"/>
        <rFont val="Arial"/>
        <family val="2"/>
      </rPr>
      <t>6 шоу в неделю</t>
    </r>
    <r>
      <rPr>
        <sz val="10"/>
        <color indexed="8"/>
        <rFont val="Arial"/>
        <family val="2"/>
      </rPr>
      <t xml:space="preserve">
Пн-Пт, 22.00 - 0.00 
</t>
    </r>
  </si>
  <si>
    <t xml:space="preserve">5 роликов вне блока в программе (15 сек.)
5 лайнеров ведущим в программе (15 сек.)
15 анонсов с интеграцией спонсора вне программы (информация о спонсоре 15 сек.) .
</t>
  </si>
  <si>
    <t xml:space="preserve">Трансмиссия, Zhan, Al Bizzare, Magnit &amp; Slider, Танцпол </t>
  </si>
  <si>
    <t xml:space="preserve">ВЫХОДНЫЕ
12:00, 19:00
</t>
  </si>
  <si>
    <t xml:space="preserve">Информация о погоде завершает каждый выпуск новостей.
Будни:
07:00, 07:15, 07:30, 07:45,
08:00, 08:15, 08:30, 08:45,
09:00, 09:15, 09:30, 09:45, 
10:00, 10:15, 10:30, 10:45 
11:00, 11:30 12:00, 12:30, 13:00, 13:30, 14:00, 14:30, 15:00, 15:30, 16:00, 16:30, 17:00, 17:30, 18:00, 18:30, 19:00, 19:30, 20:00, 20:30, 21:00.
Выходные
09:00, 09:30, 10:00, 10:30, 11:00, 11:30, 12:00, 12:30, 13:00, 13:30, 14:00,14:30, 15:00, 15:30,  16:00, 16:30, 17:00, 17:30, 18:00.
</t>
  </si>
  <si>
    <r>
      <rPr>
        <b/>
        <sz val="10"/>
        <rFont val="Arial"/>
        <family val="2"/>
      </rPr>
      <t>БУДНИ:</t>
    </r>
    <r>
      <rPr>
        <sz val="10"/>
        <rFont val="Arial"/>
        <family val="2"/>
      </rPr>
      <t xml:space="preserve">
07:16, 07:46,
08:16, 08:46
09:16, 09:46, 
10:16, 10:46, 
11:33, 12:33, 13:33, 14:33, 15:33, 16:33, 
17:20, 17:40 ,
18:20, 18:40, 
19:03, 19:31 
20:03, 20:31
</t>
    </r>
    <r>
      <rPr>
        <b/>
        <sz val="10"/>
        <rFont val="Arial"/>
        <family val="2"/>
      </rPr>
      <t>ВЫХОДНЫЕ:</t>
    </r>
    <r>
      <rPr>
        <sz val="10"/>
        <rFont val="Arial"/>
        <family val="2"/>
      </rPr>
      <t xml:space="preserve">
09:31, 10:31, 11:31, 12:31, 13:31, 14:31, 15:31, 16:31, 17:31
</t>
    </r>
  </si>
  <si>
    <t>(Действительно с июля 2014)</t>
  </si>
  <si>
    <t>13/6</t>
  </si>
  <si>
    <t>Открывающая заставка шоу - 10  сек (запись или dj talk) 21.00;                                                                                                                                                   Дополнителшьная заставка часа - 10  сек (запись или dj talk) 21.42;                                                                      Дополнительная заставка часа - 20 сек. (записная)  21.56                                                          Закрывающая заставка шоу - 20 сек. (записная) 23.56</t>
  </si>
  <si>
    <t xml:space="preserve">Рубрики/Игры под спонсорство на выбор программной дирекции (не больше одной рубрики / игры в часе):
  8:15, 9:15, 7:45, 8:45, 9:45, 10:45
</t>
  </si>
  <si>
    <r>
      <t xml:space="preserve">Пн.-Пят.: 7.00, 7.30, 8.00, </t>
    </r>
    <r>
      <rPr>
        <sz val="10"/>
        <color indexed="10"/>
        <rFont val="Arial"/>
        <family val="2"/>
      </rPr>
      <t>8.30*</t>
    </r>
    <r>
      <rPr>
        <sz val="10"/>
        <color indexed="8"/>
        <rFont val="Arial"/>
        <family val="2"/>
      </rPr>
      <t xml:space="preserve">, 9.00, 9.30, 10.00, </t>
    </r>
    <r>
      <rPr>
        <sz val="10"/>
        <color indexed="10"/>
        <rFont val="Arial"/>
        <family val="2"/>
      </rPr>
      <t>10.30*</t>
    </r>
    <r>
      <rPr>
        <sz val="10"/>
        <color indexed="8"/>
        <rFont val="Arial"/>
        <family val="2"/>
      </rPr>
      <t xml:space="preserve">,16.30,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18.30*</t>
    </r>
    <r>
      <rPr>
        <sz val="10"/>
        <color indexed="8"/>
        <rFont val="Arial"/>
        <family val="2"/>
      </rPr>
      <t xml:space="preserve">, 19.30, 20.30                                   Сб.-Вскр.: 8.30, 9.30, 10.30, </t>
    </r>
    <r>
      <rPr>
        <sz val="10"/>
        <color indexed="10"/>
        <rFont val="Arial"/>
        <family val="2"/>
      </rPr>
      <t>16.30*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18.30 </t>
    </r>
    <r>
      <rPr>
        <sz val="10"/>
        <color indexed="10"/>
        <rFont val="Arial"/>
        <family val="2"/>
      </rPr>
      <t>(*выпуски, разрешенные к перекрытию в регионах )</t>
    </r>
  </si>
  <si>
    <t>Спонсорство любой рубрики/игры 
Открывающая заставка - 10  сек (запись или dj talk);                                    Закрывающая заставка - 20 сек. (записная)</t>
  </si>
  <si>
    <t>**При  спонсировании  Утреннего шоу  не  допускается  спонсирование  выпуска новостей в 7.00. При спонсировании УШ допускается спонсирование отдельных рубрик и игр.</t>
  </si>
  <si>
    <t>****Приз предоставляет спонсор. Стоимость подарка для одной игры – не менее 10 т.р. (при наличии налога на приз его должен оплачивать спонсор). На неделю предоставляется 5 призов (в случае, если слушатель не выигрывает – приз остается на балансе радиостанции).</t>
  </si>
  <si>
    <t>**Необходимо избегать слишком большого количества «медицинских» брендов одновременно в УШ и рубриках УШ.</t>
  </si>
  <si>
    <t>Пн.-Пт.: 12.30, 15.30, 18.50;                                                   Сб.-Вскр.: 12.30, 15.30, 19.30.</t>
  </si>
  <si>
    <t>Пн.-Вскр</t>
  </si>
  <si>
    <r>
      <t xml:space="preserve">ДОРОГИЕ ГОСТИ
</t>
    </r>
    <r>
      <rPr>
        <sz val="10"/>
        <rFont val="Arial"/>
        <family val="2"/>
      </rPr>
      <t>Шоу выходного дня</t>
    </r>
  </si>
  <si>
    <t>Вскр. 
13:00 - 14:00</t>
  </si>
  <si>
    <r>
      <t xml:space="preserve">МОЯ ЛЮБИМАЯ ПЕСНЯ     Рубрика, в которой звезды рассказывают о своих любимых песнях     (Хр-ж: 60 сек.)                                                   </t>
    </r>
    <r>
      <rPr>
        <b/>
        <sz val="10"/>
        <color indexed="10"/>
        <rFont val="Arial"/>
        <family val="2"/>
      </rPr>
      <t>Выходит до 30 сентября 2016 года!</t>
    </r>
  </si>
  <si>
    <t>Пн. - Пят.                                                                      07:00 - 11:00                                                                           (программа выходит только с 27 июля по 28 августа вместо УШ ПЕРВАЯ СМЕНА во время отпуска УШ)</t>
  </si>
  <si>
    <t xml:space="preserve">
Открывающая заставка 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 20 сек в 10.53 (записная)</t>
  </si>
  <si>
    <t xml:space="preserve">3 200 р. производство пакета спонсорских заставок </t>
  </si>
  <si>
    <t>Программа выходит только с 13 июня по 21 июля в программе УШ ПЕРВАЯ СМЕНА</t>
  </si>
  <si>
    <t>Пн.-10:45, Вт.-7:45, Ср.:- 8:45, Чт.-10:45,  Пят.: -8:45</t>
  </si>
  <si>
    <t>Открывающая заставка - 10 сек (запись или dj talk);                                  Закрывающая заставка - 20 сек. (записная)</t>
  </si>
  <si>
    <t>(Действительно с июля 2017)</t>
  </si>
  <si>
    <t>Рубрики</t>
  </si>
  <si>
    <t>Время эфира</t>
  </si>
  <si>
    <t>Сегмент эфира / Программа</t>
  </si>
  <si>
    <t>Цены в рублях без НДС</t>
  </si>
  <si>
    <t xml:space="preserve">3 200 р. производство пакета спонсорских заставок 1 рубрики
</t>
  </si>
  <si>
    <t>6 400 р. производство спонсорских заставок шоу</t>
  </si>
  <si>
    <t xml:space="preserve">3 200 р. производство пакета спонсорских заставок
</t>
  </si>
  <si>
    <t>Cпонсорство УШ: 
Открывающая заставка  шоу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шоу 20 сек в 10.53 (записная)</t>
  </si>
  <si>
    <t>ЛЕТНЯЯ СМЕНА</t>
  </si>
  <si>
    <t>ЛЕТНЯЯ ПРЕМИЯ</t>
  </si>
  <si>
    <r>
      <rPr>
        <sz val="11"/>
        <rFont val="Arial"/>
        <family val="2"/>
      </rPr>
      <t xml:space="preserve">Генеральное спонсорство: </t>
    </r>
    <r>
      <rPr>
        <sz val="10"/>
        <rFont val="Arial"/>
        <family val="2"/>
      </rPr>
      <t xml:space="preserve"> Открывающая заставка  шоу 5 сек в 7.00 (записная)  /  Дополнительные заставки часа по 10 сек в 7.37, 8.37, 9.37 (записные)   / Закрывающая заставка шоу 20 сек в 10.53 (записная)                                                                                  + 3 рубрики:  Открывающая заставка - 10  сек (запись или dj talk) /Закрывающая заставка - 20 сек. (записная)</t>
    </r>
  </si>
  <si>
    <t>Открывающая заставка 5 сек в 4.00 (записная)                                                                  Дополнительные заставки по 10 сек в 4.37, 5.37 (записные)                                                                    Закрывающая заставка 20 сек в 6.56 (записная)                                                                                  + 3 рубрики:    Открывающая заставка - 10  сек (запись или dj talk);                                    Закрывающая заставка - 20 сек. (записная)</t>
  </si>
  <si>
    <t>ПРАЙС-ЛИСТ ПО СПОНСОРСТВУ НА РЕТРО FM</t>
  </si>
  <si>
    <t>Минимальное кол-во спонсируемых программ в неделю</t>
  </si>
  <si>
    <t>Структура 1 ед. спонсорства (одной программы)</t>
  </si>
  <si>
    <t>Цена за нед.</t>
  </si>
  <si>
    <t xml:space="preserve">СТОИМОСТЬ ПРОИЗВОДСТВА </t>
  </si>
  <si>
    <t>Цена 1 ед.</t>
  </si>
  <si>
    <t>СТОИМОСТЬ РАЗМЕЩЕНИЯ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</si>
</sst>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&quot;р.&quot;"/>
    <numFmt numFmtId="168" formatCode="_-* #,##0&quot;р.&quot;_-;\-* #,##0&quot;р.&quot;_-;_-* &quot;-&quot;??&quot;р.&quot;_-;_-@_-"/>
    <numFmt numFmtId="169" formatCode="_-* #,##0[$р.-419]_-;\-* #,##0[$р.-419]_-;_-* &quot;-&quot;??[$р.-419]_-;_-@_-"/>
    <numFmt numFmtId="170" formatCode="_-* #,##0.0_р_._-;\-* #,##0.0_р_._-;_-* &quot;-&quot;??_р_._-;_-@_-"/>
    <numFmt numFmtId="171" formatCode="#,##0&quot;р.&quot;;\-#,##0&quot;р.&quot;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sz val="10"/>
      <color indexed="55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60"/>
      <name val="Arial"/>
      <family val="2"/>
    </font>
    <font>
      <sz val="11"/>
      <color indexed="9"/>
      <name val="Arial"/>
      <family val="2"/>
    </font>
    <font>
      <b/>
      <sz val="12"/>
      <color indexed="43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24"/>
      <color rgb="FFDA0000"/>
      <name val="Arial"/>
      <family val="2"/>
    </font>
    <font>
      <sz val="10"/>
      <color theme="0" tint="-0.24997000396251678"/>
      <name val="Arial"/>
      <family val="2"/>
    </font>
    <font>
      <b/>
      <u val="single"/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i/>
      <sz val="18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C0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FFFF66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4" fillId="38" borderId="0" applyNumberFormat="0" applyBorder="0" applyAlignment="0" applyProtection="0"/>
    <xf numFmtId="0" fontId="7" fillId="39" borderId="1" applyNumberFormat="0" applyAlignment="0" applyProtection="0"/>
    <xf numFmtId="0" fontId="12" fillId="40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6" fillId="0" borderId="6" applyNumberFormat="0" applyFill="0" applyAlignment="0" applyProtection="0"/>
    <xf numFmtId="0" fontId="14" fillId="4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2" fillId="42" borderId="7" applyNumberFormat="0" applyFont="0" applyAlignment="0" applyProtection="0"/>
    <xf numFmtId="0" fontId="6" fillId="39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5" fillId="49" borderId="10" applyNumberFormat="0" applyAlignment="0" applyProtection="0"/>
    <xf numFmtId="0" fontId="66" fillId="50" borderId="11" applyNumberFormat="0" applyAlignment="0" applyProtection="0"/>
    <xf numFmtId="0" fontId="67" fillId="50" borderId="10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51" borderId="16" applyNumberFormat="0" applyAlignment="0" applyProtection="0"/>
    <xf numFmtId="0" fontId="73" fillId="0" borderId="0" applyNumberFormat="0" applyFill="0" applyBorder="0" applyAlignment="0" applyProtection="0"/>
    <xf numFmtId="0" fontId="74" fillId="52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3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8" fillId="5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55" borderId="0" xfId="0" applyFont="1" applyFill="1" applyAlignment="1">
      <alignment/>
    </xf>
    <xf numFmtId="0" fontId="21" fillId="55" borderId="0" xfId="99" applyFont="1" applyFill="1" applyBorder="1" applyAlignment="1">
      <alignment horizontal="left"/>
      <protection/>
    </xf>
    <xf numFmtId="0" fontId="22" fillId="55" borderId="0" xfId="99" applyFont="1" applyFill="1" applyBorder="1" applyAlignment="1">
      <alignment horizontal="left"/>
      <protection/>
    </xf>
    <xf numFmtId="0" fontId="11" fillId="55" borderId="0" xfId="99" applyFont="1" applyFill="1" applyBorder="1" applyAlignment="1">
      <alignment horizontal="left"/>
      <protection/>
    </xf>
    <xf numFmtId="0" fontId="20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19" fillId="55" borderId="0" xfId="0" applyFont="1" applyFill="1" applyBorder="1" applyAlignment="1">
      <alignment horizontal="center" vertical="center" wrapText="1"/>
    </xf>
    <xf numFmtId="3" fontId="20" fillId="55" borderId="0" xfId="0" applyNumberFormat="1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/>
    </xf>
    <xf numFmtId="0" fontId="20" fillId="55" borderId="0" xfId="0" applyFont="1" applyFill="1" applyAlignment="1">
      <alignment horizontal="center"/>
    </xf>
    <xf numFmtId="0" fontId="11" fillId="56" borderId="0" xfId="99" applyFont="1" applyFill="1" applyBorder="1" applyAlignment="1">
      <alignment horizontal="left"/>
      <protection/>
    </xf>
    <xf numFmtId="0" fontId="11" fillId="56" borderId="0" xfId="100" applyFont="1" applyFill="1" applyBorder="1" applyAlignment="1">
      <alignment horizontal="left"/>
      <protection/>
    </xf>
    <xf numFmtId="0" fontId="11" fillId="56" borderId="0" xfId="100" applyFont="1" applyFill="1" applyBorder="1" applyAlignment="1">
      <alignment horizontal="center"/>
      <protection/>
    </xf>
    <xf numFmtId="0" fontId="19" fillId="56" borderId="0" xfId="100" applyFont="1" applyFill="1" applyBorder="1" applyAlignment="1">
      <alignment horizontal="left"/>
      <protection/>
    </xf>
    <xf numFmtId="0" fontId="19" fillId="56" borderId="0" xfId="100" applyFont="1" applyFill="1" applyBorder="1" applyAlignment="1">
      <alignment horizontal="center"/>
      <protection/>
    </xf>
    <xf numFmtId="0" fontId="11" fillId="56" borderId="0" xfId="100" applyFont="1" applyFill="1" applyBorder="1" applyAlignment="1">
      <alignment horizontal="left" wrapText="1"/>
      <protection/>
    </xf>
    <xf numFmtId="0" fontId="19" fillId="56" borderId="0" xfId="100" applyFont="1" applyFill="1" applyBorder="1" applyAlignment="1">
      <alignment horizontal="left" vertical="justify"/>
      <protection/>
    </xf>
    <xf numFmtId="0" fontId="19" fillId="56" borderId="0" xfId="100" applyFont="1" applyFill="1" applyBorder="1" applyAlignment="1">
      <alignment horizontal="center" vertical="justify"/>
      <protection/>
    </xf>
    <xf numFmtId="0" fontId="19" fillId="56" borderId="0" xfId="100" applyFont="1" applyFill="1" applyBorder="1" applyAlignment="1">
      <alignment horizontal="left" vertical="center"/>
      <protection/>
    </xf>
    <xf numFmtId="0" fontId="21" fillId="56" borderId="0" xfId="99" applyFont="1" applyFill="1" applyBorder="1" applyAlignment="1">
      <alignment horizontal="left"/>
      <protection/>
    </xf>
    <xf numFmtId="0" fontId="23" fillId="56" borderId="0" xfId="100" applyFont="1" applyFill="1" applyBorder="1" applyAlignment="1">
      <alignment horizontal="left"/>
      <protection/>
    </xf>
    <xf numFmtId="0" fontId="22" fillId="56" borderId="0" xfId="99" applyFont="1" applyFill="1" applyBorder="1" applyAlignment="1">
      <alignment horizontal="left"/>
      <protection/>
    </xf>
    <xf numFmtId="0" fontId="2" fillId="55" borderId="0" xfId="99" applyFont="1" applyFill="1" applyBorder="1" applyAlignment="1">
      <alignment horizontal="left"/>
      <protection/>
    </xf>
    <xf numFmtId="0" fontId="19" fillId="55" borderId="0" xfId="0" applyFont="1" applyFill="1" applyAlignment="1">
      <alignment horizontal="left"/>
    </xf>
    <xf numFmtId="0" fontId="20" fillId="55" borderId="0" xfId="0" applyFont="1" applyFill="1" applyBorder="1" applyAlignment="1">
      <alignment horizontal="center" vertical="center" wrapText="1"/>
    </xf>
    <xf numFmtId="3" fontId="19" fillId="55" borderId="0" xfId="0" applyNumberFormat="1" applyFont="1" applyFill="1" applyBorder="1" applyAlignment="1">
      <alignment horizontal="center" vertical="center" wrapText="1"/>
    </xf>
    <xf numFmtId="0" fontId="20" fillId="56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79" fillId="55" borderId="0" xfId="0" applyFont="1" applyFill="1" applyAlignment="1">
      <alignment/>
    </xf>
    <xf numFmtId="0" fontId="80" fillId="55" borderId="0" xfId="0" applyFont="1" applyFill="1" applyAlignment="1">
      <alignment/>
    </xf>
    <xf numFmtId="0" fontId="81" fillId="55" borderId="0" xfId="0" applyFont="1" applyFill="1" applyAlignment="1">
      <alignment horizontal="left"/>
    </xf>
    <xf numFmtId="0" fontId="11" fillId="0" borderId="0" xfId="99" applyFont="1" applyFill="1" applyBorder="1" applyAlignment="1">
      <alignment horizontal="left"/>
      <protection/>
    </xf>
    <xf numFmtId="0" fontId="82" fillId="55" borderId="0" xfId="99" applyFont="1" applyFill="1" applyBorder="1" applyAlignment="1">
      <alignment horizontal="left"/>
      <protection/>
    </xf>
    <xf numFmtId="0" fontId="20" fillId="56" borderId="0" xfId="0" applyFont="1" applyFill="1" applyAlignment="1">
      <alignment horizontal="center"/>
    </xf>
    <xf numFmtId="0" fontId="20" fillId="56" borderId="0" xfId="0" applyFont="1" applyFill="1" applyBorder="1" applyAlignment="1">
      <alignment/>
    </xf>
    <xf numFmtId="0" fontId="19" fillId="56" borderId="0" xfId="0" applyFont="1" applyFill="1" applyAlignment="1">
      <alignment/>
    </xf>
    <xf numFmtId="0" fontId="83" fillId="0" borderId="0" xfId="0" applyFont="1" applyAlignment="1">
      <alignment/>
    </xf>
    <xf numFmtId="0" fontId="83" fillId="56" borderId="0" xfId="0" applyFont="1" applyFill="1" applyAlignment="1">
      <alignment/>
    </xf>
    <xf numFmtId="0" fontId="20" fillId="0" borderId="19" xfId="0" applyFont="1" applyFill="1" applyBorder="1" applyAlignment="1">
      <alignment horizontal="center" vertical="center"/>
    </xf>
    <xf numFmtId="167" fontId="19" fillId="12" borderId="19" xfId="0" applyNumberFormat="1" applyFont="1" applyFill="1" applyBorder="1" applyAlignment="1">
      <alignment horizontal="center" vertical="center" wrapText="1"/>
    </xf>
    <xf numFmtId="170" fontId="0" fillId="0" borderId="0" xfId="113" applyNumberFormat="1" applyFont="1" applyAlignment="1">
      <alignment/>
    </xf>
    <xf numFmtId="170" fontId="0" fillId="57" borderId="0" xfId="113" applyNumberFormat="1" applyFont="1" applyFill="1" applyAlignment="1">
      <alignment/>
    </xf>
    <xf numFmtId="0" fontId="29" fillId="0" borderId="0" xfId="0" applyFont="1" applyAlignment="1">
      <alignment/>
    </xf>
    <xf numFmtId="3" fontId="19" fillId="56" borderId="19" xfId="0" applyNumberFormat="1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 quotePrefix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6" fillId="12" borderId="19" xfId="100" applyFont="1" applyFill="1" applyBorder="1" applyAlignment="1">
      <alignment horizontal="center" vertical="center" wrapText="1"/>
      <protection/>
    </xf>
    <xf numFmtId="0" fontId="25" fillId="56" borderId="19" xfId="100" applyFont="1" applyFill="1" applyBorder="1" applyAlignment="1">
      <alignment horizontal="center" vertical="center" wrapText="1"/>
      <protection/>
    </xf>
    <xf numFmtId="0" fontId="20" fillId="56" borderId="19" xfId="100" applyFont="1" applyFill="1" applyBorder="1" applyAlignment="1">
      <alignment horizontal="center" vertical="center" wrapText="1"/>
      <protection/>
    </xf>
    <xf numFmtId="0" fontId="19" fillId="56" borderId="19" xfId="100" applyFont="1" applyFill="1" applyBorder="1" applyAlignment="1">
      <alignment horizontal="center" vertical="center" wrapText="1"/>
      <protection/>
    </xf>
    <xf numFmtId="167" fontId="19" fillId="56" borderId="19" xfId="100" applyNumberFormat="1" applyFont="1" applyFill="1" applyBorder="1" applyAlignment="1">
      <alignment horizontal="center" vertical="center" wrapText="1"/>
      <protection/>
    </xf>
    <xf numFmtId="0" fontId="85" fillId="12" borderId="19" xfId="100" applyFont="1" applyFill="1" applyBorder="1" applyAlignment="1">
      <alignment horizontal="center" vertical="center" wrapText="1"/>
      <protection/>
    </xf>
    <xf numFmtId="0" fontId="86" fillId="56" borderId="19" xfId="100" applyFont="1" applyFill="1" applyBorder="1" applyAlignment="1">
      <alignment horizontal="center" vertical="center" wrapText="1"/>
      <protection/>
    </xf>
    <xf numFmtId="20" fontId="86" fillId="56" borderId="19" xfId="100" applyNumberFormat="1" applyFont="1" applyFill="1" applyBorder="1" applyAlignment="1">
      <alignment horizontal="center" vertical="center" wrapText="1"/>
      <protection/>
    </xf>
    <xf numFmtId="0" fontId="86" fillId="0" borderId="19" xfId="100" applyFont="1" applyFill="1" applyBorder="1" applyAlignment="1">
      <alignment horizontal="center" vertical="center" wrapText="1"/>
      <protection/>
    </xf>
    <xf numFmtId="0" fontId="84" fillId="56" borderId="19" xfId="100" applyFont="1" applyFill="1" applyBorder="1" applyAlignment="1">
      <alignment horizontal="center" vertical="center" wrapText="1"/>
      <protection/>
    </xf>
    <xf numFmtId="167" fontId="19" fillId="0" borderId="19" xfId="0" applyNumberFormat="1" applyFont="1" applyFill="1" applyBorder="1" applyAlignment="1">
      <alignment horizontal="center" vertical="center" wrapText="1"/>
    </xf>
    <xf numFmtId="0" fontId="87" fillId="56" borderId="19" xfId="100" applyFont="1" applyFill="1" applyBorder="1" applyAlignment="1">
      <alignment horizontal="center" vertical="center" wrapText="1"/>
      <protection/>
    </xf>
    <xf numFmtId="20" fontId="87" fillId="56" borderId="19" xfId="100" applyNumberFormat="1" applyFont="1" applyFill="1" applyBorder="1" applyAlignment="1">
      <alignment horizontal="center" vertical="center" wrapText="1"/>
      <protection/>
    </xf>
    <xf numFmtId="0" fontId="88" fillId="56" borderId="19" xfId="100" applyFont="1" applyFill="1" applyBorder="1" applyAlignment="1">
      <alignment horizontal="center" vertical="center" wrapText="1"/>
      <protection/>
    </xf>
    <xf numFmtId="167" fontId="84" fillId="0" borderId="19" xfId="100" applyNumberFormat="1" applyFont="1" applyFill="1" applyBorder="1" applyAlignment="1" quotePrefix="1">
      <alignment horizontal="center" vertical="center" wrapText="1"/>
      <protection/>
    </xf>
    <xf numFmtId="167" fontId="84" fillId="0" borderId="19" xfId="100" applyNumberFormat="1" applyFont="1" applyFill="1" applyBorder="1" applyAlignment="1">
      <alignment horizontal="center" vertical="center" wrapText="1"/>
      <protection/>
    </xf>
    <xf numFmtId="0" fontId="2" fillId="0" borderId="19" xfId="99" applyFont="1" applyFill="1" applyBorder="1" applyAlignment="1">
      <alignment horizontal="center" vertical="center" wrapText="1"/>
      <protection/>
    </xf>
    <xf numFmtId="0" fontId="20" fillId="0" borderId="19" xfId="99" applyFont="1" applyFill="1" applyBorder="1" applyAlignment="1">
      <alignment horizontal="center" vertical="center" wrapText="1"/>
      <protection/>
    </xf>
    <xf numFmtId="0" fontId="11" fillId="0" borderId="19" xfId="99" applyFont="1" applyFill="1" applyBorder="1" applyAlignment="1">
      <alignment horizontal="center" vertical="center" wrapText="1"/>
      <protection/>
    </xf>
    <xf numFmtId="0" fontId="89" fillId="55" borderId="0" xfId="99" applyFont="1" applyFill="1" applyBorder="1" applyAlignment="1">
      <alignment horizontal="left"/>
      <protection/>
    </xf>
    <xf numFmtId="0" fontId="24" fillId="12" borderId="19" xfId="99" applyFont="1" applyFill="1" applyBorder="1" applyAlignment="1">
      <alignment horizontal="center" vertical="center" wrapText="1"/>
      <protection/>
    </xf>
    <xf numFmtId="0" fontId="28" fillId="12" borderId="19" xfId="99" applyFont="1" applyFill="1" applyBorder="1" applyAlignment="1">
      <alignment horizontal="center" vertical="center" wrapText="1"/>
      <protection/>
    </xf>
    <xf numFmtId="0" fontId="32" fillId="55" borderId="0" xfId="99" applyFont="1" applyFill="1" applyBorder="1" applyAlignment="1">
      <alignment horizontal="left"/>
      <protection/>
    </xf>
    <xf numFmtId="164" fontId="27" fillId="0" borderId="19" xfId="99" applyNumberFormat="1" applyFont="1" applyFill="1" applyBorder="1" applyAlignment="1">
      <alignment horizontal="center" vertical="center"/>
      <protection/>
    </xf>
    <xf numFmtId="0" fontId="90" fillId="55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167" fontId="19" fillId="58" borderId="19" xfId="0" applyNumberFormat="1" applyFont="1" applyFill="1" applyBorder="1" applyAlignment="1">
      <alignment horizontal="center" vertical="center" wrapText="1"/>
    </xf>
    <xf numFmtId="9" fontId="91" fillId="56" borderId="0" xfId="0" applyNumberFormat="1" applyFont="1" applyFill="1" applyBorder="1" applyAlignment="1">
      <alignment horizontal="center"/>
    </xf>
    <xf numFmtId="0" fontId="92" fillId="12" borderId="19" xfId="100" applyFont="1" applyFill="1" applyBorder="1" applyAlignment="1">
      <alignment horizontal="center" vertical="center" wrapText="1"/>
      <protection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20" fontId="19" fillId="56" borderId="19" xfId="100" applyNumberFormat="1" applyFont="1" applyFill="1" applyBorder="1" applyAlignment="1">
      <alignment horizontal="center" vertical="center" wrapText="1"/>
      <protection/>
    </xf>
    <xf numFmtId="164" fontId="19" fillId="58" borderId="19" xfId="100" applyNumberFormat="1" applyFont="1" applyFill="1" applyBorder="1" applyAlignment="1">
      <alignment horizontal="center" vertical="center" wrapText="1"/>
      <protection/>
    </xf>
    <xf numFmtId="164" fontId="84" fillId="58" borderId="19" xfId="100" applyNumberFormat="1" applyFont="1" applyFill="1" applyBorder="1" applyAlignment="1">
      <alignment horizontal="center" vertical="center" wrapText="1"/>
      <protection/>
    </xf>
    <xf numFmtId="164" fontId="88" fillId="58" borderId="19" xfId="100" applyNumberFormat="1" applyFont="1" applyFill="1" applyBorder="1" applyAlignment="1" quotePrefix="1">
      <alignment horizontal="center" vertical="center" wrapText="1"/>
      <protection/>
    </xf>
    <xf numFmtId="164" fontId="19" fillId="56" borderId="0" xfId="100" applyNumberFormat="1" applyFont="1" applyFill="1" applyBorder="1" applyAlignment="1">
      <alignment horizontal="center" vertical="center"/>
      <protection/>
    </xf>
    <xf numFmtId="9" fontId="0" fillId="0" borderId="0" xfId="0" applyNumberFormat="1" applyAlignment="1">
      <alignment/>
    </xf>
    <xf numFmtId="0" fontId="93" fillId="59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94" fillId="59" borderId="19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67" fontId="19" fillId="12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167" fontId="19" fillId="58" borderId="20" xfId="0" applyNumberFormat="1" applyFont="1" applyFill="1" applyBorder="1" applyAlignment="1">
      <alignment horizontal="center" vertical="center" wrapText="1"/>
    </xf>
    <xf numFmtId="3" fontId="95" fillId="55" borderId="0" xfId="0" applyNumberFormat="1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 wrapText="1"/>
    </xf>
    <xf numFmtId="3" fontId="84" fillId="0" borderId="23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3" fontId="19" fillId="56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67" fontId="19" fillId="58" borderId="21" xfId="0" applyNumberFormat="1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167" fontId="19" fillId="12" borderId="21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56" borderId="21" xfId="0" applyNumberFormat="1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94" fillId="59" borderId="28" xfId="0" applyFont="1" applyFill="1" applyBorder="1" applyAlignment="1">
      <alignment horizontal="center" vertical="center" wrapText="1"/>
    </xf>
    <xf numFmtId="0" fontId="94" fillId="59" borderId="19" xfId="0" applyFont="1" applyFill="1" applyBorder="1" applyAlignment="1">
      <alignment/>
    </xf>
    <xf numFmtId="0" fontId="94" fillId="59" borderId="19" xfId="0" applyFont="1" applyFill="1" applyBorder="1" applyAlignment="1">
      <alignment horizontal="center"/>
    </xf>
    <xf numFmtId="0" fontId="86" fillId="0" borderId="29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93" fillId="59" borderId="30" xfId="0" applyFont="1" applyFill="1" applyBorder="1" applyAlignment="1">
      <alignment horizontal="center" vertical="center" wrapText="1"/>
    </xf>
    <xf numFmtId="0" fontId="93" fillId="59" borderId="31" xfId="0" applyFont="1" applyFill="1" applyBorder="1" applyAlignment="1">
      <alignment horizontal="center" vertical="center" wrapText="1"/>
    </xf>
    <xf numFmtId="0" fontId="93" fillId="59" borderId="32" xfId="0" applyFont="1" applyFill="1" applyBorder="1" applyAlignment="1">
      <alignment horizontal="center" vertical="center" wrapText="1"/>
    </xf>
    <xf numFmtId="0" fontId="93" fillId="59" borderId="33" xfId="0" applyFont="1" applyFill="1" applyBorder="1" applyAlignment="1">
      <alignment horizontal="center" vertical="center" wrapText="1"/>
    </xf>
    <xf numFmtId="0" fontId="93" fillId="59" borderId="27" xfId="0" applyFont="1" applyFill="1" applyBorder="1" applyAlignment="1">
      <alignment horizontal="center" vertical="center" wrapText="1"/>
    </xf>
    <xf numFmtId="0" fontId="94" fillId="59" borderId="30" xfId="0" applyFont="1" applyFill="1" applyBorder="1" applyAlignment="1">
      <alignment horizontal="center" vertical="center" wrapText="1"/>
    </xf>
    <xf numFmtId="0" fontId="94" fillId="59" borderId="31" xfId="0" applyFont="1" applyFill="1" applyBorder="1" applyAlignment="1">
      <alignment horizontal="center" vertical="center" wrapText="1"/>
    </xf>
    <xf numFmtId="0" fontId="94" fillId="59" borderId="32" xfId="0" applyFont="1" applyFill="1" applyBorder="1" applyAlignment="1">
      <alignment horizontal="center" vertical="center" wrapText="1"/>
    </xf>
    <xf numFmtId="0" fontId="94" fillId="59" borderId="33" xfId="0" applyFont="1" applyFill="1" applyBorder="1" applyAlignment="1">
      <alignment horizontal="center" vertical="center" wrapText="1"/>
    </xf>
    <xf numFmtId="0" fontId="94" fillId="59" borderId="27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94" fillId="59" borderId="34" xfId="0" applyFont="1" applyFill="1" applyBorder="1" applyAlignment="1">
      <alignment horizontal="center" vertical="center" wrapText="1"/>
    </xf>
    <xf numFmtId="0" fontId="94" fillId="59" borderId="2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84" fillId="12" borderId="22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93" fillId="59" borderId="28" xfId="0" applyFont="1" applyFill="1" applyBorder="1" applyAlignment="1">
      <alignment horizontal="center" vertical="center" wrapText="1"/>
    </xf>
    <xf numFmtId="0" fontId="96" fillId="59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93" fillId="59" borderId="34" xfId="0" applyFont="1" applyFill="1" applyBorder="1" applyAlignment="1">
      <alignment horizontal="center" vertical="center" wrapText="1"/>
    </xf>
    <xf numFmtId="0" fontId="93" fillId="59" borderId="22" xfId="0" applyFont="1" applyFill="1" applyBorder="1" applyAlignment="1">
      <alignment/>
    </xf>
    <xf numFmtId="0" fontId="93" fillId="59" borderId="35" xfId="0" applyFont="1" applyFill="1" applyBorder="1" applyAlignment="1">
      <alignment horizontal="center" vertical="center" wrapText="1"/>
    </xf>
    <xf numFmtId="0" fontId="93" fillId="59" borderId="21" xfId="0" applyFont="1" applyFill="1" applyBorder="1" applyAlignment="1">
      <alignment horizontal="center" vertical="center" wrapText="1"/>
    </xf>
    <xf numFmtId="0" fontId="97" fillId="59" borderId="19" xfId="99" applyFont="1" applyFill="1" applyBorder="1" applyAlignment="1">
      <alignment horizontal="center" vertical="center" wrapText="1"/>
      <protection/>
    </xf>
    <xf numFmtId="0" fontId="91" fillId="59" borderId="19" xfId="99" applyFont="1" applyFill="1" applyBorder="1" applyAlignment="1">
      <alignment horizontal="center" vertical="center" wrapText="1"/>
      <protection/>
    </xf>
    <xf numFmtId="0" fontId="94" fillId="59" borderId="19" xfId="100" applyFont="1" applyFill="1" applyBorder="1" applyAlignment="1">
      <alignment horizontal="center" vertical="center" wrapText="1"/>
      <protection/>
    </xf>
    <xf numFmtId="0" fontId="94" fillId="59" borderId="19" xfId="99" applyFont="1" applyFill="1" applyBorder="1" applyAlignment="1">
      <alignment horizontal="center" vertical="center" wrapText="1"/>
      <protection/>
    </xf>
    <xf numFmtId="0" fontId="98" fillId="59" borderId="19" xfId="100" applyFont="1" applyFill="1" applyBorder="1" applyAlignment="1">
      <alignment horizontal="center" vertical="center" wrapText="1"/>
      <protection/>
    </xf>
    <xf numFmtId="0" fontId="20" fillId="0" borderId="19" xfId="99" applyFont="1" applyFill="1" applyBorder="1" applyAlignment="1">
      <alignment horizontal="center" vertical="center" wrapText="1"/>
      <protection/>
    </xf>
    <xf numFmtId="0" fontId="94" fillId="59" borderId="19" xfId="99" applyFont="1" applyFill="1" applyBorder="1" applyAlignment="1">
      <alignment horizontal="center" vertical="center"/>
      <protection/>
    </xf>
    <xf numFmtId="0" fontId="94" fillId="59" borderId="19" xfId="99" applyFont="1" applyFill="1" applyBorder="1" applyAlignment="1">
      <alignment/>
      <protection/>
    </xf>
    <xf numFmtId="0" fontId="93" fillId="59" borderId="29" xfId="99" applyFont="1" applyFill="1" applyBorder="1" applyAlignment="1">
      <alignment horizontal="center" vertical="center" wrapText="1"/>
      <protection/>
    </xf>
    <xf numFmtId="0" fontId="93" fillId="59" borderId="21" xfId="99" applyFont="1" applyFill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3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Денежный 2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Кекс FM_спонсорство (Июнь 09)" xfId="99"/>
    <cellStyle name="Обычный_Свежее радио_Спонсорство (Май 2009)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4" xfId="109"/>
    <cellStyle name="Процентный 4 2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133350</xdr:rowOff>
    </xdr:from>
    <xdr:to>
      <xdr:col>9</xdr:col>
      <xdr:colOff>1647825</xdr:colOff>
      <xdr:row>3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3335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1:N16384"/>
    </sheetView>
  </sheetViews>
  <sheetFormatPr defaultColWidth="9.00390625" defaultRowHeight="12.75"/>
  <cols>
    <col min="2" max="2" width="16.875" style="0" customWidth="1"/>
    <col min="3" max="3" width="10.875" style="42" bestFit="1" customWidth="1"/>
    <col min="4" max="4" width="11.00390625" style="42" bestFit="1" customWidth="1"/>
    <col min="5" max="5" width="12.00390625" style="42" bestFit="1" customWidth="1"/>
    <col min="6" max="6" width="12.25390625" style="0" customWidth="1"/>
  </cols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10" ht="12.75">
      <c r="C10" s="42" t="s">
        <v>81</v>
      </c>
    </row>
    <row r="11" spans="3:5" ht="12.75">
      <c r="C11" s="42" t="s">
        <v>82</v>
      </c>
      <c r="D11" s="42" t="s">
        <v>83</v>
      </c>
      <c r="E11" s="42" t="s">
        <v>84</v>
      </c>
    </row>
    <row r="12" spans="1:5" ht="12.75">
      <c r="A12" t="s">
        <v>31</v>
      </c>
      <c r="B12" t="s">
        <v>85</v>
      </c>
      <c r="C12" s="42">
        <v>722.61</v>
      </c>
      <c r="D12" s="42">
        <v>2458.83</v>
      </c>
      <c r="E12" s="42">
        <v>2458.83</v>
      </c>
    </row>
    <row r="13" spans="2:6" ht="12.75">
      <c r="B13" t="s">
        <v>86</v>
      </c>
      <c r="C13" s="43">
        <v>1086.99</v>
      </c>
      <c r="D13" s="42">
        <v>3318.35</v>
      </c>
      <c r="E13" s="42">
        <v>3318.35</v>
      </c>
      <c r="F13" s="44" t="s">
        <v>93</v>
      </c>
    </row>
    <row r="14" spans="2:6" ht="12.75">
      <c r="B14" t="s">
        <v>87</v>
      </c>
      <c r="C14" s="42">
        <v>228.88</v>
      </c>
      <c r="D14" s="42">
        <v>607.93</v>
      </c>
      <c r="E14" s="42">
        <v>607.93</v>
      </c>
      <c r="F14" s="44"/>
    </row>
    <row r="15" spans="2:6" ht="12.75">
      <c r="B15" t="s">
        <v>88</v>
      </c>
      <c r="C15" s="42">
        <v>1122.8</v>
      </c>
      <c r="D15" s="42">
        <v>3323.01</v>
      </c>
      <c r="E15" s="42">
        <v>3323.01</v>
      </c>
      <c r="F15" s="44"/>
    </row>
    <row r="16" spans="1:6" ht="12.75">
      <c r="A16" t="s">
        <v>32</v>
      </c>
      <c r="B16" t="s">
        <v>85</v>
      </c>
      <c r="C16" s="42">
        <v>620.16</v>
      </c>
      <c r="D16" s="42">
        <v>2123.65</v>
      </c>
      <c r="E16" s="42">
        <v>2123.65</v>
      </c>
      <c r="F16" s="44"/>
    </row>
    <row r="17" spans="2:6" ht="12.75">
      <c r="B17" t="s">
        <v>86</v>
      </c>
      <c r="C17" s="42">
        <v>1002.54</v>
      </c>
      <c r="D17" s="42">
        <v>3286.24</v>
      </c>
      <c r="E17" s="42">
        <v>3286.24</v>
      </c>
      <c r="F17" s="44"/>
    </row>
    <row r="18" spans="2:6" ht="12.75">
      <c r="B18" t="s">
        <v>87</v>
      </c>
      <c r="C18" s="43">
        <v>82.86</v>
      </c>
      <c r="D18" s="42">
        <v>312.38</v>
      </c>
      <c r="E18" s="42">
        <v>312.38</v>
      </c>
      <c r="F18" s="44" t="s">
        <v>91</v>
      </c>
    </row>
    <row r="19" spans="2:6" ht="12.75">
      <c r="B19" t="s">
        <v>88</v>
      </c>
      <c r="C19" s="43">
        <v>922.13</v>
      </c>
      <c r="D19" s="42">
        <v>3363.21</v>
      </c>
      <c r="E19" s="42">
        <v>3363.21</v>
      </c>
      <c r="F19" s="44" t="s">
        <v>90</v>
      </c>
    </row>
    <row r="20" spans="1:6" ht="12.75">
      <c r="A20" t="s">
        <v>89</v>
      </c>
      <c r="B20" t="s">
        <v>85</v>
      </c>
      <c r="C20" s="43">
        <v>623.43</v>
      </c>
      <c r="D20" s="42">
        <v>2306.51</v>
      </c>
      <c r="E20" s="42">
        <v>9628.6</v>
      </c>
      <c r="F20" s="44" t="s">
        <v>92</v>
      </c>
    </row>
    <row r="21" spans="2:6" ht="12.75">
      <c r="B21" t="s">
        <v>86</v>
      </c>
      <c r="C21" s="42">
        <v>1082.54</v>
      </c>
      <c r="D21" s="42">
        <v>3715.75</v>
      </c>
      <c r="E21" s="42">
        <v>13895.98</v>
      </c>
      <c r="F21" s="44"/>
    </row>
    <row r="22" spans="2:5" ht="12.75">
      <c r="B22" t="s">
        <v>87</v>
      </c>
      <c r="C22" s="42">
        <v>127.69</v>
      </c>
      <c r="D22" s="42">
        <v>413.91</v>
      </c>
      <c r="E22" s="42">
        <v>2004.52</v>
      </c>
    </row>
    <row r="23" spans="2:5" ht="12.75">
      <c r="B23" t="s">
        <v>88</v>
      </c>
      <c r="C23" s="42">
        <v>1039.98</v>
      </c>
      <c r="D23" s="42">
        <v>3870.68</v>
      </c>
      <c r="E23" s="42">
        <v>14302.65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E42"/>
  <sheetViews>
    <sheetView tabSelected="1" zoomScale="70" zoomScaleNormal="70" zoomScaleSheetLayoutView="70" zoomScalePageLayoutView="0" workbookViewId="0" topLeftCell="A1">
      <selection activeCell="G3" sqref="G3"/>
    </sheetView>
  </sheetViews>
  <sheetFormatPr defaultColWidth="23.25390625" defaultRowHeight="12.75"/>
  <cols>
    <col min="1" max="1" width="2.125" style="5" customWidth="1"/>
    <col min="2" max="2" width="23.75390625" style="28" customWidth="1"/>
    <col min="3" max="3" width="17.75390625" style="1" customWidth="1"/>
    <col min="4" max="4" width="23.75390625" style="10" customWidth="1"/>
    <col min="5" max="5" width="32.00390625" style="10" customWidth="1"/>
    <col min="6" max="6" width="65.875" style="5" customWidth="1"/>
    <col min="7" max="7" width="19.25390625" style="5" customWidth="1"/>
    <col min="8" max="8" width="20.25390625" style="1" customWidth="1"/>
    <col min="9" max="9" width="30.75390625" style="5" customWidth="1"/>
    <col min="10" max="10" width="23.875" style="5" customWidth="1"/>
    <col min="11" max="11" width="30.625" style="5" customWidth="1"/>
    <col min="12" max="12" width="36.375" style="5" customWidth="1"/>
    <col min="13" max="16384" width="23.25390625" style="5" customWidth="1"/>
  </cols>
  <sheetData>
    <row r="1" ht="12.75"/>
    <row r="2" spans="2:31" ht="30">
      <c r="B2" s="31" t="s">
        <v>237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2:31" ht="18">
      <c r="B3" s="30" t="s">
        <v>224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2:31" ht="12.75">
      <c r="B4" s="24"/>
      <c r="G4" s="7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2:31" ht="13.5" thickBot="1">
      <c r="B5" s="32" t="s">
        <v>6</v>
      </c>
      <c r="K5" s="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2:31" s="1" customFormat="1" ht="29.25" customHeight="1">
      <c r="B6" s="145" t="s">
        <v>227</v>
      </c>
      <c r="C6" s="147" t="s">
        <v>3</v>
      </c>
      <c r="D6" s="147" t="s">
        <v>225</v>
      </c>
      <c r="E6" s="147" t="s">
        <v>226</v>
      </c>
      <c r="F6" s="139" t="s">
        <v>239</v>
      </c>
      <c r="G6" s="122" t="s">
        <v>243</v>
      </c>
      <c r="H6" s="123"/>
      <c r="I6" s="124"/>
      <c r="J6" s="125" t="s">
        <v>241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2:30" s="1" customFormat="1" ht="75">
      <c r="B7" s="146"/>
      <c r="C7" s="148"/>
      <c r="D7" s="148"/>
      <c r="E7" s="148"/>
      <c r="F7" s="140"/>
      <c r="G7" s="87" t="s">
        <v>242</v>
      </c>
      <c r="H7" s="87" t="s">
        <v>238</v>
      </c>
      <c r="I7" s="87" t="s">
        <v>240</v>
      </c>
      <c r="J7" s="12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2:30" s="1" customFormat="1" ht="63.75">
      <c r="B8" s="99" t="s">
        <v>67</v>
      </c>
      <c r="C8" s="48" t="s">
        <v>4</v>
      </c>
      <c r="D8" s="48" t="s">
        <v>185</v>
      </c>
      <c r="E8" s="48" t="s">
        <v>63</v>
      </c>
      <c r="F8" s="48" t="s">
        <v>236</v>
      </c>
      <c r="G8" s="41">
        <v>92610</v>
      </c>
      <c r="H8" s="40">
        <v>5</v>
      </c>
      <c r="I8" s="75">
        <f>G8*H8</f>
        <v>463050</v>
      </c>
      <c r="J8" s="100" t="s">
        <v>229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2:30" s="29" customFormat="1" ht="78">
      <c r="B9" s="114" t="s">
        <v>179</v>
      </c>
      <c r="C9" s="143" t="s">
        <v>4</v>
      </c>
      <c r="D9" s="135" t="s">
        <v>207</v>
      </c>
      <c r="E9" s="144" t="s">
        <v>16</v>
      </c>
      <c r="F9" s="48" t="s">
        <v>235</v>
      </c>
      <c r="G9" s="41">
        <v>223300</v>
      </c>
      <c r="H9" s="40">
        <v>5</v>
      </c>
      <c r="I9" s="75">
        <f>G9*H9</f>
        <v>1116500</v>
      </c>
      <c r="J9" s="100" t="s">
        <v>229</v>
      </c>
      <c r="K9" s="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2:30" s="29" customFormat="1" ht="38.25">
      <c r="B10" s="114"/>
      <c r="C10" s="143"/>
      <c r="D10" s="135"/>
      <c r="E10" s="144"/>
      <c r="F10" s="48" t="s">
        <v>209</v>
      </c>
      <c r="G10" s="41">
        <v>46200</v>
      </c>
      <c r="H10" s="74">
        <v>5</v>
      </c>
      <c r="I10" s="75">
        <f aca="true" t="shared" si="0" ref="I10:I15">G10*H10</f>
        <v>231000</v>
      </c>
      <c r="J10" s="101" t="s">
        <v>46</v>
      </c>
      <c r="K10" s="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29" customFormat="1" ht="72" customHeight="1">
      <c r="A11" s="38"/>
      <c r="B11" s="114"/>
      <c r="C11" s="143"/>
      <c r="D11" s="135"/>
      <c r="E11" s="144"/>
      <c r="F11" s="48" t="s">
        <v>232</v>
      </c>
      <c r="G11" s="41">
        <v>141166</v>
      </c>
      <c r="H11" s="74">
        <v>5</v>
      </c>
      <c r="I11" s="75">
        <f t="shared" si="0"/>
        <v>705830</v>
      </c>
      <c r="J11" s="101" t="s">
        <v>230</v>
      </c>
      <c r="K11" s="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1" s="29" customFormat="1" ht="76.5" hidden="1">
      <c r="A12" s="38"/>
      <c r="B12" s="99" t="s">
        <v>233</v>
      </c>
      <c r="C12" s="91" t="s">
        <v>4</v>
      </c>
      <c r="D12" s="48" t="s">
        <v>2</v>
      </c>
      <c r="E12" s="92" t="s">
        <v>218</v>
      </c>
      <c r="F12" s="48" t="s">
        <v>219</v>
      </c>
      <c r="G12" s="41">
        <v>98816</v>
      </c>
      <c r="H12" s="74">
        <v>5</v>
      </c>
      <c r="I12" s="75">
        <f t="shared" si="0"/>
        <v>494080</v>
      </c>
      <c r="J12" s="101" t="s">
        <v>220</v>
      </c>
      <c r="L12" s="9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0" s="29" customFormat="1" ht="51">
      <c r="A13" s="38"/>
      <c r="B13" s="99" t="s">
        <v>38</v>
      </c>
      <c r="C13" s="88" t="s">
        <v>5</v>
      </c>
      <c r="D13" s="48" t="s">
        <v>2</v>
      </c>
      <c r="E13" s="48" t="s">
        <v>17</v>
      </c>
      <c r="F13" s="48" t="s">
        <v>54</v>
      </c>
      <c r="G13" s="41">
        <v>47000</v>
      </c>
      <c r="H13" s="74">
        <v>7</v>
      </c>
      <c r="I13" s="75">
        <f t="shared" si="0"/>
        <v>329000</v>
      </c>
      <c r="J13" s="101" t="s">
        <v>48</v>
      </c>
      <c r="K13" s="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29" customFormat="1" ht="63.75">
      <c r="A14" s="38"/>
      <c r="B14" s="99" t="s">
        <v>68</v>
      </c>
      <c r="C14" s="88" t="s">
        <v>4</v>
      </c>
      <c r="D14" s="48"/>
      <c r="E14" s="48" t="s">
        <v>184</v>
      </c>
      <c r="F14" s="48" t="s">
        <v>206</v>
      </c>
      <c r="G14" s="41">
        <v>53666</v>
      </c>
      <c r="H14" s="74">
        <v>7</v>
      </c>
      <c r="I14" s="75">
        <f t="shared" si="0"/>
        <v>375662</v>
      </c>
      <c r="J14" s="101" t="s">
        <v>231</v>
      </c>
      <c r="K14" s="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51.75" thickBot="1">
      <c r="A15" s="38"/>
      <c r="B15" s="102" t="s">
        <v>215</v>
      </c>
      <c r="C15" s="94" t="s">
        <v>4</v>
      </c>
      <c r="D15" s="80" t="s">
        <v>2</v>
      </c>
      <c r="E15" s="80" t="s">
        <v>216</v>
      </c>
      <c r="F15" s="80" t="s">
        <v>54</v>
      </c>
      <c r="G15" s="95">
        <v>49000</v>
      </c>
      <c r="H15" s="96">
        <v>1</v>
      </c>
      <c r="I15" s="97">
        <f t="shared" si="0"/>
        <v>49000</v>
      </c>
      <c r="J15" s="103" t="s">
        <v>231</v>
      </c>
      <c r="K15" s="3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1" ht="12.75">
      <c r="A16" s="38"/>
      <c r="B16" s="7"/>
      <c r="C16" s="7"/>
      <c r="D16" s="25"/>
      <c r="E16" s="25"/>
      <c r="F16" s="6"/>
      <c r="G16" s="8"/>
      <c r="H16" s="26"/>
      <c r="I16" s="6"/>
      <c r="K16" s="9"/>
      <c r="L16" s="3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3.5" thickBot="1">
      <c r="A17" s="38"/>
      <c r="B17" s="32" t="s">
        <v>12</v>
      </c>
      <c r="L17" s="3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33.75" customHeight="1">
      <c r="A18" s="38"/>
      <c r="B18" s="133" t="s">
        <v>13</v>
      </c>
      <c r="C18" s="117" t="s">
        <v>3</v>
      </c>
      <c r="D18" s="117" t="s">
        <v>0</v>
      </c>
      <c r="E18" s="117" t="s">
        <v>21</v>
      </c>
      <c r="F18" s="139" t="s">
        <v>239</v>
      </c>
      <c r="G18" s="127" t="s">
        <v>243</v>
      </c>
      <c r="H18" s="128"/>
      <c r="I18" s="128"/>
      <c r="J18" s="129"/>
      <c r="K18" s="130" t="s">
        <v>241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1" customFormat="1" ht="49.5" customHeight="1">
      <c r="A19" s="38"/>
      <c r="B19" s="134"/>
      <c r="C19" s="118"/>
      <c r="D19" s="119"/>
      <c r="E19" s="119"/>
      <c r="F19" s="140"/>
      <c r="G19" s="87" t="s">
        <v>242</v>
      </c>
      <c r="H19" s="89" t="s">
        <v>14</v>
      </c>
      <c r="I19" s="87" t="s">
        <v>238</v>
      </c>
      <c r="J19" s="87" t="s">
        <v>240</v>
      </c>
      <c r="K19" s="131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0" s="29" customFormat="1" ht="47.25" customHeight="1">
      <c r="A20" s="38"/>
      <c r="B20" s="136" t="s">
        <v>18</v>
      </c>
      <c r="C20" s="115" t="s">
        <v>5</v>
      </c>
      <c r="D20" s="135" t="s">
        <v>58</v>
      </c>
      <c r="E20" s="88" t="s">
        <v>61</v>
      </c>
      <c r="F20" s="135" t="s">
        <v>55</v>
      </c>
      <c r="G20" s="41">
        <v>7738</v>
      </c>
      <c r="H20" s="74">
        <v>15</v>
      </c>
      <c r="I20" s="45">
        <v>105</v>
      </c>
      <c r="J20" s="75">
        <f>G20*I20</f>
        <v>812490</v>
      </c>
      <c r="K20" s="101" t="s">
        <v>47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29" customFormat="1" ht="47.25" customHeight="1">
      <c r="A21" s="38"/>
      <c r="B21" s="136"/>
      <c r="C21" s="115"/>
      <c r="D21" s="135"/>
      <c r="E21" s="88" t="s">
        <v>62</v>
      </c>
      <c r="F21" s="135"/>
      <c r="G21" s="41">
        <v>7479</v>
      </c>
      <c r="H21" s="74">
        <v>11</v>
      </c>
      <c r="I21" s="45">
        <v>77</v>
      </c>
      <c r="J21" s="75">
        <f aca="true" t="shared" si="1" ref="J21:J30">G21*I21</f>
        <v>575883</v>
      </c>
      <c r="K21" s="101" t="s">
        <v>47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29" customFormat="1" ht="47.25" customHeight="1">
      <c r="A22" s="38"/>
      <c r="B22" s="136"/>
      <c r="C22" s="116"/>
      <c r="D22" s="135"/>
      <c r="E22" s="88" t="s">
        <v>41</v>
      </c>
      <c r="F22" s="135"/>
      <c r="G22" s="41">
        <v>19345</v>
      </c>
      <c r="H22" s="74">
        <v>6</v>
      </c>
      <c r="I22" s="45">
        <v>30</v>
      </c>
      <c r="J22" s="75">
        <f t="shared" si="1"/>
        <v>580350</v>
      </c>
      <c r="K22" s="101" t="s">
        <v>47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29" customFormat="1" ht="47.25" customHeight="1">
      <c r="A23" s="38"/>
      <c r="B23" s="114" t="s">
        <v>19</v>
      </c>
      <c r="C23" s="115" t="s">
        <v>4</v>
      </c>
      <c r="D23" s="135" t="s">
        <v>64</v>
      </c>
      <c r="E23" s="88" t="s">
        <v>65</v>
      </c>
      <c r="F23" s="135" t="s">
        <v>56</v>
      </c>
      <c r="G23" s="41">
        <v>15780</v>
      </c>
      <c r="H23" s="74">
        <v>7</v>
      </c>
      <c r="I23" s="45">
        <v>35</v>
      </c>
      <c r="J23" s="75">
        <f>G23*I23</f>
        <v>552300</v>
      </c>
      <c r="K23" s="101" t="s">
        <v>47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29" customFormat="1" ht="47.25" customHeight="1">
      <c r="A24" s="38"/>
      <c r="B24" s="114"/>
      <c r="C24" s="116"/>
      <c r="D24" s="135"/>
      <c r="E24" s="48" t="s">
        <v>64</v>
      </c>
      <c r="F24" s="135"/>
      <c r="G24" s="41">
        <v>15314</v>
      </c>
      <c r="H24" s="74" t="s">
        <v>69</v>
      </c>
      <c r="I24" s="45">
        <v>41</v>
      </c>
      <c r="J24" s="75">
        <f t="shared" si="1"/>
        <v>627874</v>
      </c>
      <c r="K24" s="101" t="s">
        <v>47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29" customFormat="1" ht="123.75" customHeight="1">
      <c r="A25" s="38"/>
      <c r="B25" s="114" t="s">
        <v>72</v>
      </c>
      <c r="C25" s="88" t="s">
        <v>4</v>
      </c>
      <c r="D25" s="120" t="s">
        <v>208</v>
      </c>
      <c r="E25" s="46" t="s">
        <v>15</v>
      </c>
      <c r="F25" s="135" t="s">
        <v>186</v>
      </c>
      <c r="G25" s="41">
        <v>48936</v>
      </c>
      <c r="H25" s="47" t="s">
        <v>205</v>
      </c>
      <c r="I25" s="45">
        <v>77</v>
      </c>
      <c r="J25" s="75">
        <f>G25*I25</f>
        <v>3768072</v>
      </c>
      <c r="K25" s="101" t="s">
        <v>47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29" customFormat="1" ht="112.5" customHeight="1">
      <c r="A26" s="38"/>
      <c r="B26" s="114"/>
      <c r="C26" s="88" t="s">
        <v>4</v>
      </c>
      <c r="D26" s="121"/>
      <c r="E26" s="90" t="s">
        <v>94</v>
      </c>
      <c r="F26" s="135"/>
      <c r="G26" s="41">
        <v>48936</v>
      </c>
      <c r="H26" s="47">
        <v>4</v>
      </c>
      <c r="I26" s="45">
        <v>20</v>
      </c>
      <c r="J26" s="75">
        <f t="shared" si="1"/>
        <v>978720</v>
      </c>
      <c r="K26" s="101" t="s">
        <v>47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29" customFormat="1" ht="63.75">
      <c r="A27" s="39"/>
      <c r="B27" s="114" t="s">
        <v>20</v>
      </c>
      <c r="C27" s="115" t="s">
        <v>5</v>
      </c>
      <c r="D27" s="137" t="s">
        <v>49</v>
      </c>
      <c r="E27" s="88" t="s">
        <v>50</v>
      </c>
      <c r="F27" s="135" t="s">
        <v>57</v>
      </c>
      <c r="G27" s="41">
        <v>21534</v>
      </c>
      <c r="H27" s="74" t="s">
        <v>51</v>
      </c>
      <c r="I27" s="45">
        <v>72</v>
      </c>
      <c r="J27" s="75">
        <f>G27*I27</f>
        <v>1550448</v>
      </c>
      <c r="K27" s="101" t="s">
        <v>47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29" customFormat="1" ht="43.5" customHeight="1" thickBot="1">
      <c r="A28" s="39"/>
      <c r="B28" s="132"/>
      <c r="C28" s="141"/>
      <c r="D28" s="138"/>
      <c r="E28" s="94" t="s">
        <v>42</v>
      </c>
      <c r="F28" s="142"/>
      <c r="G28" s="95">
        <v>30148</v>
      </c>
      <c r="H28" s="96">
        <v>6</v>
      </c>
      <c r="I28" s="105">
        <v>30</v>
      </c>
      <c r="J28" s="97">
        <f t="shared" si="1"/>
        <v>904440</v>
      </c>
      <c r="K28" s="103" t="s">
        <v>47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s="29" customFormat="1" ht="90" customHeight="1" hidden="1">
      <c r="A29" s="39"/>
      <c r="B29" s="108" t="s">
        <v>217</v>
      </c>
      <c r="C29" s="106" t="s">
        <v>4</v>
      </c>
      <c r="D29" s="109" t="s">
        <v>214</v>
      </c>
      <c r="E29" s="106" t="s">
        <v>213</v>
      </c>
      <c r="F29" s="93" t="s">
        <v>57</v>
      </c>
      <c r="G29" s="110">
        <v>26833</v>
      </c>
      <c r="H29" s="111">
        <v>3</v>
      </c>
      <c r="I29" s="112">
        <v>21</v>
      </c>
      <c r="J29" s="107">
        <f t="shared" si="1"/>
        <v>563493</v>
      </c>
      <c r="K29" s="113" t="s">
        <v>47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81" customHeight="1" hidden="1" thickBot="1">
      <c r="A30" s="39"/>
      <c r="B30" s="102" t="s">
        <v>234</v>
      </c>
      <c r="C30" s="94" t="s">
        <v>4</v>
      </c>
      <c r="D30" s="104" t="s">
        <v>221</v>
      </c>
      <c r="E30" s="94" t="s">
        <v>222</v>
      </c>
      <c r="F30" s="80" t="s">
        <v>223</v>
      </c>
      <c r="G30" s="95">
        <v>53900</v>
      </c>
      <c r="H30" s="96">
        <v>1</v>
      </c>
      <c r="I30" s="105">
        <v>5</v>
      </c>
      <c r="J30" s="97">
        <f t="shared" si="1"/>
        <v>269500</v>
      </c>
      <c r="K30" s="103" t="s">
        <v>47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>
      <c r="A31" s="39"/>
      <c r="B31" s="2" t="s">
        <v>228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>
      <c r="A32" s="39"/>
      <c r="B32" s="2" t="s">
        <v>183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2:8" ht="12.75">
      <c r="B33" s="24"/>
      <c r="C33" s="5"/>
      <c r="D33" s="5"/>
      <c r="E33" s="5"/>
      <c r="H33" s="5"/>
    </row>
    <row r="34" spans="2:8" ht="12.75">
      <c r="B34" s="2" t="s">
        <v>210</v>
      </c>
      <c r="C34" s="5"/>
      <c r="D34" s="5"/>
      <c r="E34" s="5"/>
      <c r="H34" s="5"/>
    </row>
    <row r="35" spans="2:8" ht="12.75">
      <c r="B35" s="2" t="s">
        <v>212</v>
      </c>
      <c r="C35" s="5"/>
      <c r="D35" s="5"/>
      <c r="E35" s="5"/>
      <c r="H35" s="5"/>
    </row>
    <row r="36" spans="2:8" ht="12.75">
      <c r="B36" s="2" t="s">
        <v>180</v>
      </c>
      <c r="C36" s="5"/>
      <c r="D36" s="5"/>
      <c r="E36" s="5"/>
      <c r="H36" s="5"/>
    </row>
    <row r="37" spans="2:8" ht="12.75">
      <c r="B37" s="2"/>
      <c r="C37" s="5"/>
      <c r="D37" s="5"/>
      <c r="E37" s="5"/>
      <c r="H37" s="5"/>
    </row>
    <row r="38" spans="2:8" ht="12.75">
      <c r="B38" s="2" t="s">
        <v>182</v>
      </c>
      <c r="C38" s="5"/>
      <c r="D38" s="5"/>
      <c r="E38" s="5"/>
      <c r="H38" s="5"/>
    </row>
    <row r="39" spans="2:8" ht="12.75">
      <c r="B39" s="2" t="s">
        <v>181</v>
      </c>
      <c r="C39" s="5"/>
      <c r="D39" s="5"/>
      <c r="E39" s="5"/>
      <c r="H39" s="5"/>
    </row>
    <row r="40" ht="12.75">
      <c r="B40" s="2"/>
    </row>
    <row r="41" spans="2:8" ht="12.75">
      <c r="B41" s="2" t="s">
        <v>211</v>
      </c>
      <c r="C41" s="5"/>
      <c r="D41" s="5"/>
      <c r="E41" s="5"/>
      <c r="H41" s="5"/>
    </row>
    <row r="42" ht="12.75">
      <c r="B42" s="2"/>
    </row>
  </sheetData>
  <sheetProtection/>
  <mergeCells count="33">
    <mergeCell ref="B6:B7"/>
    <mergeCell ref="C6:C7"/>
    <mergeCell ref="D6:D7"/>
    <mergeCell ref="E6:E7"/>
    <mergeCell ref="C27:C28"/>
    <mergeCell ref="F23:F24"/>
    <mergeCell ref="F27:F28"/>
    <mergeCell ref="F25:F26"/>
    <mergeCell ref="D20:D22"/>
    <mergeCell ref="F6:F7"/>
    <mergeCell ref="C9:C11"/>
    <mergeCell ref="D9:D11"/>
    <mergeCell ref="E9:E11"/>
    <mergeCell ref="J6:J7"/>
    <mergeCell ref="G18:J18"/>
    <mergeCell ref="K18:K19"/>
    <mergeCell ref="B27:B28"/>
    <mergeCell ref="B18:B19"/>
    <mergeCell ref="B25:B26"/>
    <mergeCell ref="D23:D24"/>
    <mergeCell ref="B20:B22"/>
    <mergeCell ref="C20:C22"/>
    <mergeCell ref="D27:D28"/>
    <mergeCell ref="B23:B24"/>
    <mergeCell ref="C23:C24"/>
    <mergeCell ref="C18:C19"/>
    <mergeCell ref="D18:D19"/>
    <mergeCell ref="D25:D26"/>
    <mergeCell ref="G6:I6"/>
    <mergeCell ref="E18:E19"/>
    <mergeCell ref="F18:F19"/>
    <mergeCell ref="F20:F22"/>
    <mergeCell ref="B9:B11"/>
  </mergeCells>
  <printOptions/>
  <pageMargins left="0.3937007874015748" right="0.3937007874015748" top="0.3937007874015748" bottom="1.1811023622047245" header="0.5118110236220472" footer="0.5118110236220472"/>
  <pageSetup fitToHeight="3" fitToWidth="1" horizontalDpi="600" verticalDpi="600" orientation="landscape" paperSize="9" scale="49" r:id="rId3"/>
  <headerFooter alignWithMargins="0">
    <oddFooter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Q32"/>
  <sheetViews>
    <sheetView zoomScale="70" zoomScaleNormal="70" zoomScaleSheetLayoutView="70" zoomScalePageLayoutView="0" workbookViewId="0" topLeftCell="A1">
      <selection activeCell="E9" sqref="E9"/>
    </sheetView>
  </sheetViews>
  <sheetFormatPr defaultColWidth="9.00390625" defaultRowHeight="12.75"/>
  <cols>
    <col min="1" max="1" width="2.375" style="27" customWidth="1"/>
    <col min="2" max="2" width="34.00390625" style="27" customWidth="1"/>
    <col min="3" max="3" width="39.00390625" style="27" customWidth="1"/>
    <col min="4" max="4" width="24.875" style="27" customWidth="1"/>
    <col min="5" max="5" width="47.375" style="27" customWidth="1"/>
    <col min="6" max="6" width="3.875" style="27" customWidth="1"/>
    <col min="7" max="7" width="3.125" style="27" bestFit="1" customWidth="1"/>
    <col min="8" max="8" width="3.625" style="27" bestFit="1" customWidth="1"/>
    <col min="9" max="10" width="3.00390625" style="27" bestFit="1" customWidth="1"/>
    <col min="11" max="11" width="3.625" style="27" bestFit="1" customWidth="1"/>
    <col min="12" max="12" width="3.375" style="27" bestFit="1" customWidth="1"/>
    <col min="13" max="13" width="14.125" style="27" customWidth="1"/>
    <col min="14" max="14" width="16.00390625" style="27" customWidth="1"/>
    <col min="15" max="15" width="29.00390625" style="35" customWidth="1"/>
    <col min="16" max="16" width="26.625" style="27" customWidth="1"/>
    <col min="17" max="17" width="43.00390625" style="27" customWidth="1"/>
    <col min="18" max="16384" width="9.125" style="27" customWidth="1"/>
  </cols>
  <sheetData>
    <row r="2" spans="2:16" ht="30">
      <c r="B2" s="31" t="s">
        <v>52</v>
      </c>
      <c r="C2" s="11"/>
      <c r="D2" s="12"/>
      <c r="E2" s="12"/>
      <c r="F2" s="13"/>
      <c r="G2" s="13"/>
      <c r="H2" s="13"/>
      <c r="I2" s="13"/>
      <c r="J2" s="13"/>
      <c r="K2" s="13"/>
      <c r="L2" s="13"/>
      <c r="M2" s="12"/>
      <c r="N2" s="12"/>
      <c r="O2" s="13"/>
      <c r="P2" s="12"/>
    </row>
    <row r="3" spans="2:16" ht="18">
      <c r="B3" s="73" t="s">
        <v>187</v>
      </c>
      <c r="C3" s="11"/>
      <c r="D3" s="12"/>
      <c r="E3" s="12"/>
      <c r="F3" s="13"/>
      <c r="G3" s="13"/>
      <c r="H3" s="13"/>
      <c r="I3" s="13"/>
      <c r="J3" s="13"/>
      <c r="K3" s="13"/>
      <c r="L3" s="13"/>
      <c r="M3" s="12"/>
      <c r="N3" s="12"/>
      <c r="O3" s="13"/>
      <c r="P3" s="12"/>
    </row>
    <row r="4" spans="2:17" ht="18">
      <c r="B4" s="34" t="s">
        <v>53</v>
      </c>
      <c r="C4" s="11"/>
      <c r="D4" s="12"/>
      <c r="E4" s="14"/>
      <c r="F4" s="15"/>
      <c r="G4" s="15"/>
      <c r="H4" s="15"/>
      <c r="I4" s="15"/>
      <c r="J4" s="15"/>
      <c r="K4" s="15"/>
      <c r="L4" s="15"/>
      <c r="M4" s="14"/>
      <c r="N4" s="15"/>
      <c r="O4" s="13"/>
      <c r="P4" s="12"/>
      <c r="Q4" s="36"/>
    </row>
    <row r="5" spans="2:17" ht="12.75">
      <c r="B5" s="11"/>
      <c r="C5" s="11"/>
      <c r="D5" s="12"/>
      <c r="E5" s="14"/>
      <c r="F5" s="15"/>
      <c r="G5" s="15"/>
      <c r="H5" s="15"/>
      <c r="I5" s="15"/>
      <c r="J5" s="15"/>
      <c r="K5" s="15"/>
      <c r="L5" s="15"/>
      <c r="M5" s="14"/>
      <c r="N5" s="15"/>
      <c r="O5" s="13"/>
      <c r="P5" s="12"/>
      <c r="Q5" s="36"/>
    </row>
    <row r="6" spans="2:17" ht="38.25" customHeight="1">
      <c r="B6" s="151" t="s">
        <v>23</v>
      </c>
      <c r="C6" s="151" t="s">
        <v>37</v>
      </c>
      <c r="D6" s="151" t="s">
        <v>24</v>
      </c>
      <c r="E6" s="151" t="s">
        <v>102</v>
      </c>
      <c r="F6" s="150" t="s">
        <v>26</v>
      </c>
      <c r="G6" s="149" t="s">
        <v>27</v>
      </c>
      <c r="H6" s="150" t="s">
        <v>28</v>
      </c>
      <c r="I6" s="150" t="s">
        <v>29</v>
      </c>
      <c r="J6" s="150" t="s">
        <v>30</v>
      </c>
      <c r="K6" s="150" t="s">
        <v>31</v>
      </c>
      <c r="L6" s="150" t="s">
        <v>32</v>
      </c>
      <c r="M6" s="151" t="s">
        <v>43</v>
      </c>
      <c r="N6" s="151" t="s">
        <v>36</v>
      </c>
      <c r="O6" s="153" t="s">
        <v>34</v>
      </c>
      <c r="P6" s="152" t="s">
        <v>44</v>
      </c>
      <c r="Q6" s="152" t="s">
        <v>128</v>
      </c>
    </row>
    <row r="7" spans="2:17" ht="12.75" customHeight="1">
      <c r="B7" s="151"/>
      <c r="C7" s="151"/>
      <c r="D7" s="151"/>
      <c r="E7" s="151"/>
      <c r="F7" s="150"/>
      <c r="G7" s="149"/>
      <c r="H7" s="150"/>
      <c r="I7" s="150"/>
      <c r="J7" s="150"/>
      <c r="K7" s="150"/>
      <c r="L7" s="150"/>
      <c r="M7" s="151"/>
      <c r="N7" s="151"/>
      <c r="O7" s="153"/>
      <c r="P7" s="152"/>
      <c r="Q7" s="152"/>
    </row>
    <row r="8" spans="2:17" ht="154.5" customHeight="1">
      <c r="B8" s="49" t="s">
        <v>95</v>
      </c>
      <c r="C8" s="50" t="s">
        <v>96</v>
      </c>
      <c r="D8" s="51" t="s">
        <v>188</v>
      </c>
      <c r="E8" s="51" t="s">
        <v>189</v>
      </c>
      <c r="F8" s="52">
        <v>12</v>
      </c>
      <c r="G8" s="52">
        <v>12</v>
      </c>
      <c r="H8" s="52">
        <v>12</v>
      </c>
      <c r="I8" s="52">
        <v>12</v>
      </c>
      <c r="J8" s="52">
        <v>12</v>
      </c>
      <c r="K8" s="52"/>
      <c r="L8" s="52"/>
      <c r="M8" s="53">
        <f aca="true" t="shared" si="0" ref="M8:M15">O8/N8</f>
        <v>31666.666666666668</v>
      </c>
      <c r="N8" s="52">
        <f aca="true" t="shared" si="1" ref="N8:N18">SUM(F8:L8)</f>
        <v>60</v>
      </c>
      <c r="O8" s="82">
        <v>1900000</v>
      </c>
      <c r="P8" s="48" t="s">
        <v>1</v>
      </c>
      <c r="Q8" s="78" t="s">
        <v>125</v>
      </c>
    </row>
    <row r="9" spans="2:17" ht="93.75" customHeight="1">
      <c r="B9" s="54" t="s">
        <v>97</v>
      </c>
      <c r="C9" s="55" t="s">
        <v>98</v>
      </c>
      <c r="D9" s="56" t="s">
        <v>190</v>
      </c>
      <c r="E9" s="57" t="s">
        <v>99</v>
      </c>
      <c r="F9" s="58"/>
      <c r="G9" s="58"/>
      <c r="H9" s="58"/>
      <c r="I9" s="58"/>
      <c r="J9" s="58"/>
      <c r="K9" s="58">
        <v>1</v>
      </c>
      <c r="L9" s="58"/>
      <c r="M9" s="53">
        <f t="shared" si="0"/>
        <v>630000</v>
      </c>
      <c r="N9" s="52">
        <f t="shared" si="1"/>
        <v>1</v>
      </c>
      <c r="O9" s="83">
        <v>630000</v>
      </c>
      <c r="P9" s="48" t="s">
        <v>1</v>
      </c>
      <c r="Q9" s="78" t="s">
        <v>127</v>
      </c>
    </row>
    <row r="10" spans="2:17" ht="112.5" customHeight="1">
      <c r="B10" s="54" t="s">
        <v>100</v>
      </c>
      <c r="C10" s="55" t="s">
        <v>101</v>
      </c>
      <c r="D10" s="56" t="s">
        <v>191</v>
      </c>
      <c r="E10" s="57" t="s">
        <v>103</v>
      </c>
      <c r="F10" s="58">
        <v>14</v>
      </c>
      <c r="G10" s="58">
        <v>14</v>
      </c>
      <c r="H10" s="58">
        <v>14</v>
      </c>
      <c r="I10" s="58">
        <v>14</v>
      </c>
      <c r="J10" s="58">
        <v>14</v>
      </c>
      <c r="K10" s="58"/>
      <c r="L10" s="58"/>
      <c r="M10" s="53">
        <f t="shared" si="0"/>
        <v>18428.571428571428</v>
      </c>
      <c r="N10" s="52">
        <f t="shared" si="1"/>
        <v>70</v>
      </c>
      <c r="O10" s="83">
        <v>1290000</v>
      </c>
      <c r="P10" s="48" t="s">
        <v>1</v>
      </c>
      <c r="Q10" s="78" t="s">
        <v>125</v>
      </c>
    </row>
    <row r="11" spans="2:17" ht="102.75" customHeight="1">
      <c r="B11" s="54" t="s">
        <v>104</v>
      </c>
      <c r="C11" s="55" t="s">
        <v>105</v>
      </c>
      <c r="D11" s="57" t="s">
        <v>111</v>
      </c>
      <c r="E11" s="57" t="s">
        <v>106</v>
      </c>
      <c r="F11" s="58">
        <v>1</v>
      </c>
      <c r="G11" s="58">
        <v>1</v>
      </c>
      <c r="H11" s="58">
        <v>1</v>
      </c>
      <c r="I11" s="58">
        <v>1</v>
      </c>
      <c r="J11" s="58">
        <v>1</v>
      </c>
      <c r="K11" s="58"/>
      <c r="L11" s="58"/>
      <c r="M11" s="53">
        <f t="shared" si="0"/>
        <v>33000</v>
      </c>
      <c r="N11" s="52">
        <f t="shared" si="1"/>
        <v>5</v>
      </c>
      <c r="O11" s="83">
        <v>165000</v>
      </c>
      <c r="P11" s="48" t="s">
        <v>1</v>
      </c>
      <c r="Q11" s="78" t="s">
        <v>125</v>
      </c>
    </row>
    <row r="12" spans="2:17" ht="78.75" customHeight="1">
      <c r="B12" s="54" t="s">
        <v>192</v>
      </c>
      <c r="C12" s="51" t="s">
        <v>193</v>
      </c>
      <c r="D12" s="81" t="s">
        <v>194</v>
      </c>
      <c r="E12" s="57" t="s">
        <v>195</v>
      </c>
      <c r="F12" s="58"/>
      <c r="G12" s="58"/>
      <c r="H12" s="58"/>
      <c r="I12" s="58"/>
      <c r="J12" s="58"/>
      <c r="K12" s="58">
        <v>1</v>
      </c>
      <c r="L12" s="58">
        <v>1</v>
      </c>
      <c r="M12" s="53">
        <f t="shared" si="0"/>
        <v>255000</v>
      </c>
      <c r="N12" s="52">
        <f t="shared" si="1"/>
        <v>2</v>
      </c>
      <c r="O12" s="83">
        <v>510000</v>
      </c>
      <c r="P12" s="48" t="s">
        <v>1</v>
      </c>
      <c r="Q12" s="78" t="s">
        <v>127</v>
      </c>
    </row>
    <row r="13" spans="2:17" ht="96.75" customHeight="1">
      <c r="B13" s="54" t="s">
        <v>107</v>
      </c>
      <c r="C13" s="55" t="s">
        <v>119</v>
      </c>
      <c r="D13" s="56" t="s">
        <v>112</v>
      </c>
      <c r="E13" s="57" t="s">
        <v>108</v>
      </c>
      <c r="F13" s="58">
        <v>1</v>
      </c>
      <c r="G13" s="58">
        <v>1</v>
      </c>
      <c r="H13" s="58">
        <v>1</v>
      </c>
      <c r="I13" s="58">
        <v>1</v>
      </c>
      <c r="J13" s="58">
        <v>1</v>
      </c>
      <c r="K13" s="58"/>
      <c r="L13" s="58"/>
      <c r="M13" s="53">
        <f t="shared" si="0"/>
        <v>198000</v>
      </c>
      <c r="N13" s="52">
        <f t="shared" si="1"/>
        <v>5</v>
      </c>
      <c r="O13" s="83">
        <v>990000</v>
      </c>
      <c r="P13" s="48" t="s">
        <v>1</v>
      </c>
      <c r="Q13" s="78" t="s">
        <v>126</v>
      </c>
    </row>
    <row r="14" spans="2:17" ht="93.75" customHeight="1">
      <c r="B14" s="54" t="s">
        <v>109</v>
      </c>
      <c r="C14" s="55" t="s">
        <v>118</v>
      </c>
      <c r="D14" s="56" t="s">
        <v>113</v>
      </c>
      <c r="E14" s="57" t="s">
        <v>110</v>
      </c>
      <c r="F14" s="58">
        <v>1</v>
      </c>
      <c r="G14" s="58">
        <v>1</v>
      </c>
      <c r="H14" s="58">
        <v>1</v>
      </c>
      <c r="I14" s="58">
        <v>1</v>
      </c>
      <c r="J14" s="58">
        <v>1</v>
      </c>
      <c r="K14" s="58"/>
      <c r="L14" s="58"/>
      <c r="M14" s="64">
        <f t="shared" si="0"/>
        <v>130000</v>
      </c>
      <c r="N14" s="58">
        <f t="shared" si="1"/>
        <v>5</v>
      </c>
      <c r="O14" s="83">
        <v>650000</v>
      </c>
      <c r="P14" s="48" t="s">
        <v>1</v>
      </c>
      <c r="Q14" s="78" t="s">
        <v>127</v>
      </c>
    </row>
    <row r="15" spans="2:17" ht="103.5" customHeight="1">
      <c r="B15" s="54" t="s">
        <v>114</v>
      </c>
      <c r="C15" s="55" t="s">
        <v>117</v>
      </c>
      <c r="D15" s="56" t="s">
        <v>116</v>
      </c>
      <c r="E15" s="57" t="s">
        <v>115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8"/>
      <c r="L15" s="58"/>
      <c r="M15" s="64">
        <f t="shared" si="0"/>
        <v>138000</v>
      </c>
      <c r="N15" s="58">
        <f t="shared" si="1"/>
        <v>5</v>
      </c>
      <c r="O15" s="83">
        <v>690000</v>
      </c>
      <c r="P15" s="48" t="s">
        <v>1</v>
      </c>
      <c r="Q15" s="78" t="s">
        <v>127</v>
      </c>
    </row>
    <row r="16" spans="2:17" ht="150.75" customHeight="1">
      <c r="B16" s="77" t="s">
        <v>120</v>
      </c>
      <c r="C16" s="60" t="s">
        <v>121</v>
      </c>
      <c r="D16" s="61" t="s">
        <v>177</v>
      </c>
      <c r="E16" s="63" t="s">
        <v>66</v>
      </c>
      <c r="F16" s="62"/>
      <c r="G16" s="62"/>
      <c r="H16" s="62"/>
      <c r="I16" s="62"/>
      <c r="J16" s="62">
        <v>1</v>
      </c>
      <c r="K16" s="62"/>
      <c r="L16" s="62"/>
      <c r="M16" s="63" t="s">
        <v>66</v>
      </c>
      <c r="N16" s="58">
        <f t="shared" si="1"/>
        <v>1</v>
      </c>
      <c r="O16" s="84" t="s">
        <v>122</v>
      </c>
      <c r="P16" s="48" t="s">
        <v>1</v>
      </c>
      <c r="Q16" s="79" t="s">
        <v>66</v>
      </c>
    </row>
    <row r="17" spans="2:17" ht="112.5" customHeight="1">
      <c r="B17" s="54" t="s">
        <v>123</v>
      </c>
      <c r="C17" s="55" t="s">
        <v>196</v>
      </c>
      <c r="D17" s="56" t="s">
        <v>197</v>
      </c>
      <c r="E17" s="57" t="s">
        <v>199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/>
      <c r="L17" s="58"/>
      <c r="M17" s="64">
        <f>O17/N17</f>
        <v>100000</v>
      </c>
      <c r="N17" s="58">
        <f t="shared" si="1"/>
        <v>5</v>
      </c>
      <c r="O17" s="83">
        <v>500000</v>
      </c>
      <c r="P17" s="48" t="s">
        <v>1</v>
      </c>
      <c r="Q17" s="78" t="s">
        <v>127</v>
      </c>
    </row>
    <row r="18" spans="2:17" ht="90" customHeight="1">
      <c r="B18" s="54" t="s">
        <v>200</v>
      </c>
      <c r="C18" s="55" t="s">
        <v>196</v>
      </c>
      <c r="D18" s="56" t="s">
        <v>198</v>
      </c>
      <c r="E18" s="57" t="s">
        <v>124</v>
      </c>
      <c r="F18" s="58">
        <v>1</v>
      </c>
      <c r="G18" s="58">
        <v>1</v>
      </c>
      <c r="H18" s="58">
        <v>1</v>
      </c>
      <c r="I18" s="58">
        <v>1</v>
      </c>
      <c r="J18" s="58">
        <v>1</v>
      </c>
      <c r="K18" s="58">
        <v>1</v>
      </c>
      <c r="L18" s="58"/>
      <c r="M18" s="64">
        <f>O18/N18</f>
        <v>115000</v>
      </c>
      <c r="N18" s="58">
        <f t="shared" si="1"/>
        <v>6</v>
      </c>
      <c r="O18" s="83">
        <v>690000</v>
      </c>
      <c r="P18" s="48" t="s">
        <v>1</v>
      </c>
      <c r="Q18" s="78" t="s">
        <v>127</v>
      </c>
    </row>
    <row r="19" spans="2:16" ht="12.75">
      <c r="B19" s="12"/>
      <c r="C19" s="12"/>
      <c r="D19" s="16"/>
      <c r="E19" s="17"/>
      <c r="F19" s="18"/>
      <c r="G19" s="18"/>
      <c r="H19" s="18"/>
      <c r="I19" s="18"/>
      <c r="J19" s="18"/>
      <c r="K19" s="13"/>
      <c r="L19" s="13"/>
      <c r="M19" s="17"/>
      <c r="N19" s="19"/>
      <c r="O19" s="85"/>
      <c r="P19" s="12"/>
    </row>
    <row r="20" spans="2:16" ht="12.75">
      <c r="B20" s="2" t="s">
        <v>71</v>
      </c>
      <c r="C20" s="20"/>
      <c r="D20" s="12"/>
      <c r="E20" s="12"/>
      <c r="F20" s="13"/>
      <c r="G20" s="13"/>
      <c r="H20" s="13"/>
      <c r="I20" s="13"/>
      <c r="J20" s="13"/>
      <c r="K20" s="13"/>
      <c r="L20" s="13"/>
      <c r="M20" s="12"/>
      <c r="N20" s="12"/>
      <c r="O20" s="13"/>
      <c r="P20" s="12"/>
    </row>
    <row r="21" spans="2:16" ht="12.75">
      <c r="B21" s="2" t="s">
        <v>70</v>
      </c>
      <c r="C21" s="20"/>
      <c r="D21" s="12"/>
      <c r="E21" s="12"/>
      <c r="F21" s="13"/>
      <c r="G21" s="13"/>
      <c r="H21" s="13"/>
      <c r="I21" s="13"/>
      <c r="J21" s="13"/>
      <c r="K21" s="13"/>
      <c r="L21" s="13"/>
      <c r="M21" s="12"/>
      <c r="N21" s="12"/>
      <c r="O21" s="13"/>
      <c r="P21" s="12"/>
    </row>
    <row r="22" spans="2:16" ht="12.75">
      <c r="B22" s="2"/>
      <c r="C22" s="20"/>
      <c r="D22" s="21"/>
      <c r="E22" s="21"/>
      <c r="F22" s="13"/>
      <c r="G22" s="13"/>
      <c r="H22" s="13"/>
      <c r="I22" s="13"/>
      <c r="J22" s="13"/>
      <c r="K22" s="13"/>
      <c r="L22" s="13"/>
      <c r="M22" s="21"/>
      <c r="N22" s="12"/>
      <c r="O22" s="13"/>
      <c r="P22" s="12"/>
    </row>
    <row r="23" spans="2:16" ht="12.75">
      <c r="B23" s="2"/>
      <c r="C23" s="22"/>
      <c r="D23" s="21"/>
      <c r="E23" s="21"/>
      <c r="F23" s="13"/>
      <c r="G23" s="13"/>
      <c r="H23" s="13"/>
      <c r="I23" s="13"/>
      <c r="J23" s="13"/>
      <c r="K23" s="13"/>
      <c r="L23" s="13"/>
      <c r="M23" s="21"/>
      <c r="N23" s="12"/>
      <c r="O23" s="13"/>
      <c r="P23" s="12"/>
    </row>
    <row r="24" spans="2:16" ht="12.75">
      <c r="B24" s="2" t="s">
        <v>39</v>
      </c>
      <c r="C24" s="22"/>
      <c r="D24" s="21"/>
      <c r="E24" s="21"/>
      <c r="F24" s="13"/>
      <c r="G24" s="13"/>
      <c r="H24" s="13"/>
      <c r="I24" s="13"/>
      <c r="J24" s="13"/>
      <c r="K24" s="13"/>
      <c r="L24" s="13"/>
      <c r="M24" s="21"/>
      <c r="N24" s="12"/>
      <c r="O24" s="13"/>
      <c r="P24" s="12"/>
    </row>
    <row r="25" spans="2:16" ht="12.75">
      <c r="B25" s="3"/>
      <c r="C25" s="22"/>
      <c r="D25" s="21"/>
      <c r="E25" s="21"/>
      <c r="F25" s="13"/>
      <c r="G25" s="13"/>
      <c r="H25" s="13"/>
      <c r="I25" s="13"/>
      <c r="J25" s="13"/>
      <c r="K25" s="13"/>
      <c r="L25" s="13"/>
      <c r="M25" s="21"/>
      <c r="N25" s="12"/>
      <c r="O25" s="13"/>
      <c r="P25" s="12"/>
    </row>
    <row r="26" spans="2:16" ht="12.75">
      <c r="B26" s="3" t="s">
        <v>7</v>
      </c>
      <c r="C26" s="20"/>
      <c r="D26" s="21"/>
      <c r="E26" s="21"/>
      <c r="F26" s="13"/>
      <c r="G26" s="13"/>
      <c r="H26" s="13"/>
      <c r="I26" s="13"/>
      <c r="J26" s="13"/>
      <c r="K26" s="13"/>
      <c r="L26" s="13"/>
      <c r="M26" s="21"/>
      <c r="N26" s="12"/>
      <c r="O26" s="13"/>
      <c r="P26" s="12"/>
    </row>
    <row r="27" spans="2:16" ht="12.75">
      <c r="B27" s="3" t="s">
        <v>8</v>
      </c>
      <c r="C27" s="20"/>
      <c r="D27" s="21"/>
      <c r="E27" s="21"/>
      <c r="F27" s="13"/>
      <c r="G27" s="13"/>
      <c r="H27" s="13"/>
      <c r="I27" s="13"/>
      <c r="J27" s="13"/>
      <c r="K27" s="13"/>
      <c r="L27" s="13"/>
      <c r="M27" s="21"/>
      <c r="N27" s="12"/>
      <c r="O27" s="13"/>
      <c r="P27" s="12"/>
    </row>
    <row r="28" spans="2:16" ht="12.75">
      <c r="B28" s="2" t="s">
        <v>9</v>
      </c>
      <c r="C28" s="20"/>
      <c r="D28" s="21"/>
      <c r="E28" s="12"/>
      <c r="F28" s="13"/>
      <c r="G28" s="13"/>
      <c r="H28" s="13"/>
      <c r="I28" s="13"/>
      <c r="J28" s="13"/>
      <c r="K28" s="13"/>
      <c r="L28" s="13"/>
      <c r="M28" s="12"/>
      <c r="N28" s="12"/>
      <c r="O28" s="13"/>
      <c r="P28" s="12"/>
    </row>
    <row r="29" spans="2:16" ht="12.75">
      <c r="B29" s="2" t="s">
        <v>10</v>
      </c>
      <c r="C29" s="22"/>
      <c r="D29" s="21"/>
      <c r="E29" s="12"/>
      <c r="F29" s="13"/>
      <c r="G29" s="13"/>
      <c r="H29" s="13"/>
      <c r="I29" s="13"/>
      <c r="J29" s="13"/>
      <c r="K29" s="13"/>
      <c r="L29" s="13"/>
      <c r="M29" s="12"/>
      <c r="N29" s="12"/>
      <c r="O29" s="13"/>
      <c r="P29" s="12"/>
    </row>
    <row r="30" spans="2:16" ht="12.75">
      <c r="B30" s="2" t="s">
        <v>11</v>
      </c>
      <c r="C30" s="20"/>
      <c r="D30" s="21"/>
      <c r="E30" s="12"/>
      <c r="F30" s="13"/>
      <c r="G30" s="13"/>
      <c r="H30" s="13"/>
      <c r="I30" s="13"/>
      <c r="J30" s="13"/>
      <c r="K30" s="13"/>
      <c r="L30" s="13"/>
      <c r="M30" s="12"/>
      <c r="N30" s="12"/>
      <c r="O30" s="13"/>
      <c r="P30" s="12"/>
    </row>
    <row r="31" ht="12.75">
      <c r="B31" s="2"/>
    </row>
    <row r="32" ht="12.75">
      <c r="B32" s="2" t="s">
        <v>40</v>
      </c>
    </row>
  </sheetData>
  <sheetProtection/>
  <mergeCells count="16">
    <mergeCell ref="L6:L7"/>
    <mergeCell ref="H6:H7"/>
    <mergeCell ref="I6:I7"/>
    <mergeCell ref="J6:J7"/>
    <mergeCell ref="Q6:Q7"/>
    <mergeCell ref="N6:N7"/>
    <mergeCell ref="O6:O7"/>
    <mergeCell ref="P6:P7"/>
    <mergeCell ref="M6:M7"/>
    <mergeCell ref="G6:G7"/>
    <mergeCell ref="K6:K7"/>
    <mergeCell ref="B6:B7"/>
    <mergeCell ref="C6:C7"/>
    <mergeCell ref="D6:D7"/>
    <mergeCell ref="F6:F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headerFooter>
    <oddFooter>&amp;L&amp;G&amp;CЗА ДОПОЛНИТЕЛЬНОЙ ИНФОРМАЦИЕЙ, ПОЖАЛУЙСТА, ОБРАЩАЙТЕСЬ: 
ЗАО «МЕДИА ПЛЮС». 
Москва, ул. Станиславского, 21/5 
Тел. (495) 620-4664 Факс 627-1144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BB40"/>
  <sheetViews>
    <sheetView zoomScale="70" zoomScaleNormal="70" zoomScalePageLayoutView="0" workbookViewId="0" topLeftCell="A1">
      <selection activeCell="B22" sqref="B22"/>
    </sheetView>
  </sheetViews>
  <sheetFormatPr defaultColWidth="24.375" defaultRowHeight="12.75"/>
  <cols>
    <col min="1" max="1" width="3.00390625" style="4" customWidth="1"/>
    <col min="2" max="2" width="35.00390625" style="4" customWidth="1"/>
    <col min="3" max="3" width="44.00390625" style="23" customWidth="1"/>
    <col min="4" max="4" width="55.125" style="23" customWidth="1"/>
    <col min="5" max="5" width="43.75390625" style="23" customWidth="1"/>
    <col min="6" max="6" width="23.625" style="71" customWidth="1"/>
    <col min="7" max="7" width="23.625" style="4" customWidth="1"/>
    <col min="8" max="8" width="26.875" style="4" hidden="1" customWidth="1"/>
    <col min="9" max="54" width="24.375" style="11" customWidth="1"/>
    <col min="55" max="16384" width="24.375" style="4" customWidth="1"/>
  </cols>
  <sheetData>
    <row r="2" ht="30">
      <c r="B2" s="31" t="s">
        <v>175</v>
      </c>
    </row>
    <row r="3" ht="18">
      <c r="B3" s="73" t="s">
        <v>204</v>
      </c>
    </row>
    <row r="4" ht="15.75">
      <c r="B4" s="68" t="s">
        <v>22</v>
      </c>
    </row>
    <row r="6" spans="2:8" ht="24" customHeight="1">
      <c r="B6" s="155" t="s">
        <v>23</v>
      </c>
      <c r="C6" s="152" t="s">
        <v>60</v>
      </c>
      <c r="D6" s="155" t="s">
        <v>24</v>
      </c>
      <c r="E6" s="155" t="s">
        <v>25</v>
      </c>
      <c r="F6" s="157" t="s">
        <v>33</v>
      </c>
      <c r="G6" s="152" t="s">
        <v>178</v>
      </c>
      <c r="H6" s="152" t="s">
        <v>174</v>
      </c>
    </row>
    <row r="7" spans="2:8" ht="42" customHeight="1">
      <c r="B7" s="156"/>
      <c r="C7" s="152"/>
      <c r="D7" s="156"/>
      <c r="E7" s="156"/>
      <c r="F7" s="158"/>
      <c r="G7" s="152"/>
      <c r="H7" s="152"/>
    </row>
    <row r="8" spans="2:54" s="33" customFormat="1" ht="96" customHeight="1">
      <c r="B8" s="69" t="s">
        <v>59</v>
      </c>
      <c r="C8" s="65" t="s">
        <v>173</v>
      </c>
      <c r="D8" s="154" t="s">
        <v>202</v>
      </c>
      <c r="E8" s="48" t="s">
        <v>129</v>
      </c>
      <c r="F8" s="72">
        <v>7000</v>
      </c>
      <c r="G8" s="59" t="s">
        <v>45</v>
      </c>
      <c r="H8" s="6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2:54" s="33" customFormat="1" ht="96" customHeight="1">
      <c r="B9" s="69" t="s">
        <v>18</v>
      </c>
      <c r="C9" s="65" t="s">
        <v>172</v>
      </c>
      <c r="D9" s="154"/>
      <c r="E9" s="48" t="s">
        <v>129</v>
      </c>
      <c r="F9" s="72">
        <v>6600</v>
      </c>
      <c r="G9" s="59" t="s">
        <v>45</v>
      </c>
      <c r="H9" s="6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s="33" customFormat="1" ht="198" customHeight="1">
      <c r="B10" s="69" t="s">
        <v>171</v>
      </c>
      <c r="C10" s="65" t="s">
        <v>170</v>
      </c>
      <c r="D10" s="66" t="s">
        <v>203</v>
      </c>
      <c r="E10" s="48" t="s">
        <v>129</v>
      </c>
      <c r="F10" s="72">
        <v>8600</v>
      </c>
      <c r="G10" s="59" t="s">
        <v>45</v>
      </c>
      <c r="H10" s="6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2:54" s="33" customFormat="1" ht="58.5" customHeight="1">
      <c r="B11" s="69" t="s">
        <v>169</v>
      </c>
      <c r="C11" s="66" t="s">
        <v>168</v>
      </c>
      <c r="D11" s="66" t="s">
        <v>176</v>
      </c>
      <c r="E11" s="48" t="s">
        <v>129</v>
      </c>
      <c r="F11" s="72">
        <v>3300</v>
      </c>
      <c r="G11" s="59" t="s">
        <v>45</v>
      </c>
      <c r="H11" s="6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2:54" s="33" customFormat="1" ht="87" customHeight="1">
      <c r="B12" s="70" t="s">
        <v>167</v>
      </c>
      <c r="C12" s="65" t="s">
        <v>166</v>
      </c>
      <c r="D12" s="66" t="s">
        <v>176</v>
      </c>
      <c r="E12" s="48" t="s">
        <v>129</v>
      </c>
      <c r="F12" s="72">
        <v>3300</v>
      </c>
      <c r="G12" s="59" t="s">
        <v>45</v>
      </c>
      <c r="H12" s="6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2:54" s="33" customFormat="1" ht="69" customHeight="1" hidden="1">
      <c r="B13" s="70" t="s">
        <v>165</v>
      </c>
      <c r="C13" s="65" t="s">
        <v>164</v>
      </c>
      <c r="D13" s="66" t="s">
        <v>176</v>
      </c>
      <c r="E13" s="48" t="s">
        <v>129</v>
      </c>
      <c r="F13" s="72">
        <v>3300</v>
      </c>
      <c r="G13" s="59" t="s">
        <v>45</v>
      </c>
      <c r="H13" s="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2:54" s="33" customFormat="1" ht="85.5" customHeight="1">
      <c r="B14" s="70" t="s">
        <v>163</v>
      </c>
      <c r="C14" s="65" t="s">
        <v>162</v>
      </c>
      <c r="D14" s="66" t="s">
        <v>176</v>
      </c>
      <c r="E14" s="48" t="s">
        <v>129</v>
      </c>
      <c r="F14" s="72">
        <v>3300</v>
      </c>
      <c r="G14" s="59" t="s">
        <v>45</v>
      </c>
      <c r="H14" s="6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2:54" s="33" customFormat="1" ht="85.5" customHeight="1">
      <c r="B15" s="70" t="s">
        <v>161</v>
      </c>
      <c r="C15" s="65" t="s">
        <v>160</v>
      </c>
      <c r="D15" s="66" t="s">
        <v>176</v>
      </c>
      <c r="E15" s="48" t="s">
        <v>129</v>
      </c>
      <c r="F15" s="72">
        <v>4600</v>
      </c>
      <c r="G15" s="59" t="s">
        <v>45</v>
      </c>
      <c r="H15" s="6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2:54" s="33" customFormat="1" ht="85.5" customHeight="1">
      <c r="B16" s="70" t="s">
        <v>159</v>
      </c>
      <c r="C16" s="65" t="s">
        <v>158</v>
      </c>
      <c r="D16" s="66" t="s">
        <v>176</v>
      </c>
      <c r="E16" s="48" t="s">
        <v>129</v>
      </c>
      <c r="F16" s="72">
        <v>4600</v>
      </c>
      <c r="G16" s="59" t="s">
        <v>45</v>
      </c>
      <c r="H16" s="6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2:54" s="33" customFormat="1" ht="88.5" customHeight="1">
      <c r="B17" s="70" t="s">
        <v>157</v>
      </c>
      <c r="C17" s="65" t="s">
        <v>156</v>
      </c>
      <c r="D17" s="66" t="s">
        <v>176</v>
      </c>
      <c r="E17" s="48" t="s">
        <v>129</v>
      </c>
      <c r="F17" s="72">
        <v>4600</v>
      </c>
      <c r="G17" s="59" t="s">
        <v>45</v>
      </c>
      <c r="H17" s="6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2:54" s="33" customFormat="1" ht="88.5" customHeight="1">
      <c r="B18" s="70" t="s">
        <v>155</v>
      </c>
      <c r="C18" s="65" t="s">
        <v>154</v>
      </c>
      <c r="D18" s="66" t="s">
        <v>176</v>
      </c>
      <c r="E18" s="48" t="s">
        <v>129</v>
      </c>
      <c r="F18" s="72">
        <v>4600</v>
      </c>
      <c r="G18" s="59" t="s">
        <v>45</v>
      </c>
      <c r="H18" s="6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2:54" s="33" customFormat="1" ht="88.5" customHeight="1">
      <c r="B19" s="70" t="s">
        <v>153</v>
      </c>
      <c r="C19" s="65" t="s">
        <v>152</v>
      </c>
      <c r="D19" s="66" t="s">
        <v>176</v>
      </c>
      <c r="E19" s="48" t="s">
        <v>129</v>
      </c>
      <c r="F19" s="72">
        <v>3300</v>
      </c>
      <c r="G19" s="59" t="s">
        <v>45</v>
      </c>
      <c r="H19" s="6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s="33" customFormat="1" ht="81.75" customHeight="1">
      <c r="B20" s="70" t="s">
        <v>151</v>
      </c>
      <c r="C20" s="65" t="s">
        <v>150</v>
      </c>
      <c r="D20" s="66" t="s">
        <v>176</v>
      </c>
      <c r="E20" s="48" t="s">
        <v>129</v>
      </c>
      <c r="F20" s="72">
        <v>3300</v>
      </c>
      <c r="G20" s="59" t="s">
        <v>45</v>
      </c>
      <c r="H20" s="6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2:54" s="33" customFormat="1" ht="81.75" customHeight="1">
      <c r="B21" s="70" t="s">
        <v>149</v>
      </c>
      <c r="C21" s="65" t="s">
        <v>148</v>
      </c>
      <c r="D21" s="66" t="s">
        <v>176</v>
      </c>
      <c r="E21" s="48" t="s">
        <v>129</v>
      </c>
      <c r="F21" s="72">
        <v>3300</v>
      </c>
      <c r="G21" s="59" t="s">
        <v>45</v>
      </c>
      <c r="H21" s="6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2:54" s="33" customFormat="1" ht="81" customHeight="1">
      <c r="B22" s="70" t="s">
        <v>147</v>
      </c>
      <c r="C22" s="65" t="s">
        <v>146</v>
      </c>
      <c r="D22" s="66" t="s">
        <v>176</v>
      </c>
      <c r="E22" s="48" t="s">
        <v>129</v>
      </c>
      <c r="F22" s="72">
        <v>4600</v>
      </c>
      <c r="G22" s="59" t="s">
        <v>45</v>
      </c>
      <c r="H22" s="6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2:54" s="33" customFormat="1" ht="81" customHeight="1">
      <c r="B23" s="70" t="s">
        <v>145</v>
      </c>
      <c r="C23" s="65" t="s">
        <v>144</v>
      </c>
      <c r="D23" s="66" t="s">
        <v>176</v>
      </c>
      <c r="E23" s="48" t="s">
        <v>129</v>
      </c>
      <c r="F23" s="72">
        <v>4600</v>
      </c>
      <c r="G23" s="59" t="s">
        <v>45</v>
      </c>
      <c r="H23" s="6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2:54" s="33" customFormat="1" ht="81" customHeight="1">
      <c r="B24" s="70" t="s">
        <v>143</v>
      </c>
      <c r="C24" s="65" t="s">
        <v>142</v>
      </c>
      <c r="D24" s="66" t="s">
        <v>176</v>
      </c>
      <c r="E24" s="48" t="s">
        <v>129</v>
      </c>
      <c r="F24" s="72">
        <v>3300</v>
      </c>
      <c r="G24" s="59" t="s">
        <v>45</v>
      </c>
      <c r="H24" s="6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2:54" s="33" customFormat="1" ht="104.25" customHeight="1">
      <c r="B25" s="70" t="s">
        <v>141</v>
      </c>
      <c r="C25" s="65" t="s">
        <v>140</v>
      </c>
      <c r="D25" s="66" t="s">
        <v>176</v>
      </c>
      <c r="E25" s="48" t="s">
        <v>129</v>
      </c>
      <c r="F25" s="72">
        <v>3300</v>
      </c>
      <c r="G25" s="59" t="s">
        <v>45</v>
      </c>
      <c r="H25" s="6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2:54" s="33" customFormat="1" ht="104.25" customHeight="1">
      <c r="B26" s="70" t="s">
        <v>139</v>
      </c>
      <c r="C26" s="65" t="s">
        <v>138</v>
      </c>
      <c r="D26" s="66" t="s">
        <v>201</v>
      </c>
      <c r="E26" s="48" t="s">
        <v>129</v>
      </c>
      <c r="F26" s="72">
        <v>3300</v>
      </c>
      <c r="G26" s="59" t="s">
        <v>45</v>
      </c>
      <c r="H26" s="6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2:54" s="33" customFormat="1" ht="104.25" customHeight="1">
      <c r="B27" s="70" t="s">
        <v>137</v>
      </c>
      <c r="C27" s="65" t="s">
        <v>136</v>
      </c>
      <c r="D27" s="66" t="s">
        <v>176</v>
      </c>
      <c r="E27" s="48" t="s">
        <v>129</v>
      </c>
      <c r="F27" s="72">
        <v>3300</v>
      </c>
      <c r="G27" s="59" t="s">
        <v>45</v>
      </c>
      <c r="H27" s="6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2:54" s="33" customFormat="1" ht="99" customHeight="1">
      <c r="B28" s="70" t="s">
        <v>135</v>
      </c>
      <c r="C28" s="65" t="s">
        <v>134</v>
      </c>
      <c r="D28" s="66" t="s">
        <v>176</v>
      </c>
      <c r="E28" s="48" t="s">
        <v>129</v>
      </c>
      <c r="F28" s="72">
        <v>3300</v>
      </c>
      <c r="G28" s="59" t="s">
        <v>45</v>
      </c>
      <c r="H28" s="6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2:54" s="33" customFormat="1" ht="99" customHeight="1">
      <c r="B29" s="70" t="s">
        <v>133</v>
      </c>
      <c r="C29" s="65" t="s">
        <v>132</v>
      </c>
      <c r="D29" s="66" t="s">
        <v>176</v>
      </c>
      <c r="E29" s="48" t="s">
        <v>129</v>
      </c>
      <c r="F29" s="72">
        <v>3300</v>
      </c>
      <c r="G29" s="59" t="s">
        <v>45</v>
      </c>
      <c r="H29" s="6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2:54" s="33" customFormat="1" ht="98.25" customHeight="1">
      <c r="B30" s="70" t="s">
        <v>131</v>
      </c>
      <c r="C30" s="65" t="s">
        <v>130</v>
      </c>
      <c r="D30" s="66" t="s">
        <v>176</v>
      </c>
      <c r="E30" s="48" t="s">
        <v>129</v>
      </c>
      <c r="F30" s="72">
        <v>3300</v>
      </c>
      <c r="G30" s="59" t="s">
        <v>45</v>
      </c>
      <c r="H30" s="6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2" ht="15">
      <c r="B32" s="2" t="s">
        <v>35</v>
      </c>
    </row>
    <row r="33" ht="15">
      <c r="B33" s="2"/>
    </row>
    <row r="34" spans="2:54" ht="15">
      <c r="B34" s="3" t="s">
        <v>7</v>
      </c>
      <c r="C34" s="4"/>
      <c r="D34" s="4"/>
      <c r="E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:54" ht="15">
      <c r="B35" s="3" t="s">
        <v>8</v>
      </c>
      <c r="C35" s="4"/>
      <c r="D35" s="4"/>
      <c r="E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ht="15">
      <c r="B36" s="2" t="s">
        <v>9</v>
      </c>
      <c r="C36" s="4"/>
      <c r="D36" s="4"/>
      <c r="E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ht="15">
      <c r="B37" s="2" t="s">
        <v>10</v>
      </c>
    </row>
    <row r="38" ht="15">
      <c r="B38" s="2" t="s">
        <v>11</v>
      </c>
    </row>
    <row r="39" ht="15">
      <c r="B39" s="2"/>
    </row>
    <row r="40" ht="15">
      <c r="B40" s="2" t="s">
        <v>40</v>
      </c>
    </row>
  </sheetData>
  <sheetProtection/>
  <mergeCells count="8">
    <mergeCell ref="D8:D9"/>
    <mergeCell ref="G6:G7"/>
    <mergeCell ref="H6:H7"/>
    <mergeCell ref="B6:B7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4" r:id="rId2"/>
  <headerFooter alignWithMargins="0">
    <oddHeader>&amp;R&amp;G</oddHeader>
    <oddFooter>&amp;C&amp;"Calibri,обычный"ЗА ДОПОЛНИТЕЛЬНОЙ ИНФОРМАЦИЕЙ, ПОЖАЛУЙСТА, ОБРАЩАЙТЕСЬ: 
&amp;8ЗАО «МЕДИА ПЛЮС». 
Москва, ул. Станиславского, 21/5 
Тел. (495) 620-4664 Факс 627-1144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3:C10"/>
  <sheetViews>
    <sheetView zoomScalePageLayoutView="0" workbookViewId="0" topLeftCell="A1">
      <selection activeCell="J24" sqref="J24"/>
    </sheetView>
  </sheetViews>
  <sheetFormatPr defaultColWidth="9.00390625" defaultRowHeight="12.75"/>
  <sheetData>
    <row r="3" ht="12.75">
      <c r="B3" s="86">
        <v>0.15</v>
      </c>
    </row>
    <row r="4" spans="2:3" ht="12.75">
      <c r="B4">
        <v>7450</v>
      </c>
      <c r="C4">
        <f>CEILING(B4+B4*B3,100)</f>
        <v>8600</v>
      </c>
    </row>
    <row r="6" spans="2:3" ht="12.75">
      <c r="B6">
        <v>3440</v>
      </c>
      <c r="C6">
        <f>CEILING(B6+B6*B3,100)</f>
        <v>4000</v>
      </c>
    </row>
    <row r="8" spans="2:3" ht="12.75">
      <c r="B8">
        <v>6200</v>
      </c>
      <c r="C8">
        <f>CEILING(B8+B8*B3,100)</f>
        <v>7200</v>
      </c>
    </row>
    <row r="10" spans="2:3" ht="12.75">
      <c r="B10">
        <v>4100</v>
      </c>
      <c r="C10">
        <f>CEILING(B10+B10*B3,100)</f>
        <v>4800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www.brand-radio.ru</dc:creator>
  <cp:keywords/>
  <dc:description/>
  <cp:lastModifiedBy>Павел</cp:lastModifiedBy>
  <cp:lastPrinted>2017-06-27T08:48:59Z</cp:lastPrinted>
  <dcterms:created xsi:type="dcterms:W3CDTF">2009-08-04T10:32:59Z</dcterms:created>
  <dcterms:modified xsi:type="dcterms:W3CDTF">2018-02-08T14:09:20Z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0x0101008D9C9B32C4652F479A8A6F81BB43B171</vt:lpwstr>
  </property>
  <property fmtid="{D5CDD505-2E9C-101B-9397-08002B2CF9AE}" pid="3" name="Расширение">
    <vt:lpwstr/>
  </property>
  <property fmtid="{D5CDD505-2E9C-101B-9397-08002B2CF9AE}" pid="4" name="EmailTo">
    <vt:lpwstr/>
  </property>
  <property fmtid="{D5CDD505-2E9C-101B-9397-08002B2CF9AE}" pid="5" name="EmailHeaders">
    <vt:lpwstr/>
  </property>
  <property fmtid="{D5CDD505-2E9C-101B-9397-08002B2CF9AE}" pid="6" name="EmailSender">
    <vt:lpwstr/>
  </property>
  <property fmtid="{D5CDD505-2E9C-101B-9397-08002B2CF9AE}" pid="7" name="EmailFrom">
    <vt:lpwstr/>
  </property>
  <property fmtid="{D5CDD505-2E9C-101B-9397-08002B2CF9AE}" pid="8" name="EmailSubject">
    <vt:lpwstr/>
  </property>
  <property fmtid="{D5CDD505-2E9C-101B-9397-08002B2CF9AE}" pid="9" name="EmailCc">
    <vt:lpwstr/>
  </property>
  <property fmtid="{D5CDD505-2E9C-101B-9397-08002B2CF9AE}" pid="10" name="Элемент изменен">
    <vt:lpwstr/>
  </property>
</Properties>
</file>